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p\Desktop\Final File\DAVV\DAVV .....FILE\Extended file\"/>
    </mc:Choice>
  </mc:AlternateContent>
  <xr:revisionPtr revIDLastSave="0" documentId="13_ncr:1_{459DD908-45A1-400D-8D70-65F29A6BC4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.1 &amp; 2.1.2" sheetId="1" r:id="rId1"/>
  </sheets>
  <calcPr calcId="191029"/>
  <extLst>
    <ext uri="GoogleSheetsCustomDataVersion2">
      <go:sheetsCustomData xmlns:go="http://customooxmlschemas.google.com/" r:id="rId5" roundtripDataChecksum="jeu1RGlaUaC9zxqZcobSZTw6v7pa+8zRh/YGNpE5k3Q="/>
    </ext>
  </extLst>
</workbook>
</file>

<file path=xl/calcChain.xml><?xml version="1.0" encoding="utf-8"?>
<calcChain xmlns="http://schemas.openxmlformats.org/spreadsheetml/2006/main">
  <c r="C22" i="1" l="1"/>
  <c r="N102" i="1"/>
  <c r="M102" i="1"/>
  <c r="L102" i="1"/>
  <c r="K102" i="1"/>
  <c r="J102" i="1"/>
  <c r="H102" i="1"/>
  <c r="D102" i="1"/>
  <c r="C102" i="1"/>
  <c r="F102" i="1" s="1"/>
  <c r="I101" i="1"/>
  <c r="H101" i="1"/>
  <c r="G101" i="1"/>
  <c r="F101" i="1"/>
  <c r="E101" i="1"/>
  <c r="I100" i="1"/>
  <c r="H100" i="1"/>
  <c r="G100" i="1"/>
  <c r="F100" i="1"/>
  <c r="E100" i="1"/>
  <c r="I99" i="1"/>
  <c r="H99" i="1"/>
  <c r="G99" i="1"/>
  <c r="F99" i="1"/>
  <c r="E99" i="1"/>
  <c r="I98" i="1"/>
  <c r="H98" i="1"/>
  <c r="G98" i="1"/>
  <c r="F98" i="1"/>
  <c r="E98" i="1"/>
  <c r="I97" i="1"/>
  <c r="H97" i="1"/>
  <c r="G97" i="1"/>
  <c r="F97" i="1"/>
  <c r="E97" i="1"/>
  <c r="I96" i="1"/>
  <c r="H96" i="1"/>
  <c r="G96" i="1"/>
  <c r="F96" i="1"/>
  <c r="E96" i="1"/>
  <c r="I95" i="1"/>
  <c r="H95" i="1"/>
  <c r="G95" i="1"/>
  <c r="F95" i="1"/>
  <c r="E95" i="1"/>
  <c r="I94" i="1"/>
  <c r="H94" i="1"/>
  <c r="G94" i="1"/>
  <c r="F94" i="1"/>
  <c r="E94" i="1"/>
  <c r="I93" i="1"/>
  <c r="H93" i="1"/>
  <c r="G93" i="1"/>
  <c r="F93" i="1"/>
  <c r="E93" i="1"/>
  <c r="I92" i="1"/>
  <c r="H92" i="1"/>
  <c r="G92" i="1"/>
  <c r="F92" i="1"/>
  <c r="E92" i="1"/>
  <c r="I91" i="1"/>
  <c r="H91" i="1"/>
  <c r="G91" i="1"/>
  <c r="F91" i="1"/>
  <c r="E91" i="1"/>
  <c r="I90" i="1"/>
  <c r="H90" i="1"/>
  <c r="G90" i="1"/>
  <c r="F90" i="1"/>
  <c r="E90" i="1"/>
  <c r="I89" i="1"/>
  <c r="H89" i="1"/>
  <c r="G89" i="1"/>
  <c r="F89" i="1"/>
  <c r="E89" i="1"/>
  <c r="I88" i="1"/>
  <c r="H88" i="1"/>
  <c r="G88" i="1"/>
  <c r="F88" i="1"/>
  <c r="E88" i="1"/>
  <c r="I87" i="1"/>
  <c r="H87" i="1"/>
  <c r="G87" i="1"/>
  <c r="F87" i="1"/>
  <c r="E87" i="1"/>
  <c r="I86" i="1"/>
  <c r="H86" i="1"/>
  <c r="G86" i="1"/>
  <c r="F86" i="1"/>
  <c r="E86" i="1"/>
  <c r="N82" i="1"/>
  <c r="M82" i="1"/>
  <c r="L82" i="1"/>
  <c r="K82" i="1"/>
  <c r="J82" i="1"/>
  <c r="D82" i="1"/>
  <c r="C82" i="1"/>
  <c r="E82" i="1" s="1"/>
  <c r="I81" i="1"/>
  <c r="H81" i="1"/>
  <c r="G81" i="1"/>
  <c r="F81" i="1"/>
  <c r="E81" i="1"/>
  <c r="I80" i="1"/>
  <c r="H80" i="1"/>
  <c r="G80" i="1"/>
  <c r="F80" i="1"/>
  <c r="E80" i="1"/>
  <c r="I79" i="1"/>
  <c r="H79" i="1"/>
  <c r="G79" i="1"/>
  <c r="F79" i="1"/>
  <c r="E79" i="1"/>
  <c r="I78" i="1"/>
  <c r="H78" i="1"/>
  <c r="G78" i="1"/>
  <c r="F78" i="1"/>
  <c r="E78" i="1"/>
  <c r="I77" i="1"/>
  <c r="H77" i="1"/>
  <c r="G77" i="1"/>
  <c r="F77" i="1"/>
  <c r="E77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73" i="1"/>
  <c r="H73" i="1"/>
  <c r="G73" i="1"/>
  <c r="F73" i="1"/>
  <c r="E73" i="1"/>
  <c r="I72" i="1"/>
  <c r="H72" i="1"/>
  <c r="G72" i="1"/>
  <c r="F72" i="1"/>
  <c r="E72" i="1"/>
  <c r="I71" i="1"/>
  <c r="H71" i="1"/>
  <c r="G71" i="1"/>
  <c r="F71" i="1"/>
  <c r="E71" i="1"/>
  <c r="I70" i="1"/>
  <c r="H70" i="1"/>
  <c r="G70" i="1"/>
  <c r="F70" i="1"/>
  <c r="E70" i="1"/>
  <c r="I69" i="1"/>
  <c r="H69" i="1"/>
  <c r="G69" i="1"/>
  <c r="F69" i="1"/>
  <c r="E69" i="1"/>
  <c r="I68" i="1"/>
  <c r="H68" i="1"/>
  <c r="G68" i="1"/>
  <c r="G82" i="1" s="1"/>
  <c r="F68" i="1"/>
  <c r="E68" i="1"/>
  <c r="I67" i="1"/>
  <c r="H67" i="1"/>
  <c r="H82" i="1" s="1"/>
  <c r="G67" i="1"/>
  <c r="F67" i="1"/>
  <c r="E67" i="1"/>
  <c r="I66" i="1"/>
  <c r="I82" i="1" s="1"/>
  <c r="H66" i="1"/>
  <c r="G66" i="1"/>
  <c r="F66" i="1"/>
  <c r="F82" i="1" s="1"/>
  <c r="E66" i="1"/>
  <c r="N62" i="1"/>
  <c r="M62" i="1"/>
  <c r="L62" i="1"/>
  <c r="K62" i="1"/>
  <c r="J62" i="1"/>
  <c r="D62" i="1"/>
  <c r="C62" i="1"/>
  <c r="F62" i="1" s="1"/>
  <c r="I61" i="1"/>
  <c r="H61" i="1"/>
  <c r="G61" i="1"/>
  <c r="F61" i="1"/>
  <c r="E61" i="1"/>
  <c r="I60" i="1"/>
  <c r="H60" i="1"/>
  <c r="G60" i="1"/>
  <c r="F60" i="1"/>
  <c r="E60" i="1"/>
  <c r="I59" i="1"/>
  <c r="H59" i="1"/>
  <c r="G59" i="1"/>
  <c r="F59" i="1"/>
  <c r="E59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I53" i="1"/>
  <c r="H53" i="1"/>
  <c r="G53" i="1"/>
  <c r="F53" i="1"/>
  <c r="E53" i="1"/>
  <c r="I52" i="1"/>
  <c r="H52" i="1"/>
  <c r="G52" i="1"/>
  <c r="F52" i="1"/>
  <c r="E52" i="1"/>
  <c r="I51" i="1"/>
  <c r="H51" i="1"/>
  <c r="G51" i="1"/>
  <c r="F51" i="1"/>
  <c r="E51" i="1"/>
  <c r="I50" i="1"/>
  <c r="H50" i="1"/>
  <c r="G50" i="1"/>
  <c r="F50" i="1"/>
  <c r="E50" i="1"/>
  <c r="I49" i="1"/>
  <c r="H49" i="1"/>
  <c r="G49" i="1"/>
  <c r="F49" i="1"/>
  <c r="E49" i="1"/>
  <c r="I48" i="1"/>
  <c r="H48" i="1"/>
  <c r="G48" i="1"/>
  <c r="G62" i="1" s="1"/>
  <c r="F48" i="1"/>
  <c r="E48" i="1"/>
  <c r="I47" i="1"/>
  <c r="H47" i="1"/>
  <c r="H62" i="1" s="1"/>
  <c r="G47" i="1"/>
  <c r="F47" i="1"/>
  <c r="E47" i="1"/>
  <c r="I46" i="1"/>
  <c r="I62" i="1" s="1"/>
  <c r="H46" i="1"/>
  <c r="G46" i="1"/>
  <c r="F46" i="1"/>
  <c r="E46" i="1"/>
  <c r="M42" i="1"/>
  <c r="L42" i="1"/>
  <c r="K42" i="1"/>
  <c r="J42" i="1"/>
  <c r="D42" i="1"/>
  <c r="C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M22" i="1"/>
  <c r="L22" i="1"/>
  <c r="K22" i="1"/>
  <c r="J22" i="1"/>
  <c r="G22" i="1"/>
  <c r="F22" i="1"/>
  <c r="D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H22" i="1" s="1"/>
  <c r="G6" i="1"/>
  <c r="F6" i="1"/>
  <c r="E6" i="1"/>
  <c r="E22" i="1" s="1"/>
  <c r="G102" i="1" l="1"/>
  <c r="E62" i="1"/>
  <c r="E102" i="1"/>
  <c r="I102" i="1"/>
</calcChain>
</file>

<file path=xl/sharedStrings.xml><?xml version="1.0" encoding="utf-8"?>
<sst xmlns="http://schemas.openxmlformats.org/spreadsheetml/2006/main" count="252" uniqueCount="50">
  <si>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</si>
  <si>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</si>
  <si>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</si>
  <si>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</si>
  <si>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</si>
  <si>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</si>
  <si>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</si>
  <si>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</si>
  <si>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</si>
  <si>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</si>
  <si>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</si>
  <si>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</si>
  <si>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</si>
  <si>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BA</t>
  </si>
  <si>
    <t>C028</t>
  </si>
  <si>
    <t>BCA</t>
  </si>
  <si>
    <t>C116</t>
  </si>
  <si>
    <t>B.Com</t>
  </si>
  <si>
    <t>C032</t>
  </si>
  <si>
    <t>B.Com+CA</t>
  </si>
  <si>
    <t>C198</t>
  </si>
  <si>
    <t>Home Science</t>
  </si>
  <si>
    <t>C037</t>
  </si>
  <si>
    <t>BSc (CBZ)</t>
  </si>
  <si>
    <t>C085</t>
  </si>
  <si>
    <t>BSc(PCM)</t>
  </si>
  <si>
    <t>BSc(Che+CA+Zoo.)</t>
  </si>
  <si>
    <t>C126</t>
  </si>
  <si>
    <t>BSc (Phy+CA+Math)</t>
  </si>
  <si>
    <t>C0129</t>
  </si>
  <si>
    <t>MA Eco</t>
  </si>
  <si>
    <t>C005</t>
  </si>
  <si>
    <t>MA Hindi</t>
  </si>
  <si>
    <t>C008</t>
  </si>
  <si>
    <t>MA Geography</t>
  </si>
  <si>
    <t>C3216</t>
  </si>
  <si>
    <t>MSc Physics</t>
  </si>
  <si>
    <t>C054</t>
  </si>
  <si>
    <t>MSc Chemistry</t>
  </si>
  <si>
    <t>C044</t>
  </si>
  <si>
    <t>MSc Botany</t>
  </si>
  <si>
    <t>C043</t>
  </si>
  <si>
    <t>MSc Home Science</t>
  </si>
  <si>
    <t>Total</t>
  </si>
  <si>
    <t>MSc  Botany</t>
  </si>
  <si>
    <t>Year - 2017 -18</t>
  </si>
  <si>
    <t>Year - 2018 -19</t>
  </si>
  <si>
    <t>Year - 2019 -20</t>
  </si>
  <si>
    <t>Year - 2020 - 21</t>
  </si>
  <si>
    <t>Year - 2021 -22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</si>
</sst>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2"/>
      <color theme="1"/>
      <name val="Times New Roman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1" fontId="2" fillId="0" borderId="9" xfId="0" applyNumberFormat="1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1" fontId="3" fillId="0" borderId="9" xfId="0" applyNumberFormat="1" applyFont="1" applyBorder="1"/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1" fontId="2" fillId="0" borderId="4" xfId="0" applyNumberFormat="1" applyFont="1" applyBorder="1"/>
    <xf numFmtId="0" fontId="3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6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/>
    </xf>
    <xf numFmtId="0" fontId="4" fillId="0" borderId="8" xfId="0" applyFont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:N2"/>
    </sheetView>
  </sheetViews>
  <sheetFormatPr defaultColWidth="14.44140625" defaultRowHeight="15" customHeight="1"/>
  <cols>
    <col min="1" max="1" width="27" customWidth="1"/>
    <col min="2" max="2" width="15.6640625" customWidth="1"/>
    <col min="3" max="3" width="24.6640625" customWidth="1"/>
    <col min="4" max="4" width="26.5546875" customWidth="1"/>
    <col min="5" max="26" width="8.6640625" customWidth="1"/>
  </cols>
  <sheetData>
    <row r="1" spans="1:14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6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>
      <c r="A3" s="31" t="s">
        <v>45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ht="14.25" customHeight="1">
      <c r="A4" s="34" t="s">
        <v>2</v>
      </c>
      <c r="B4" s="34" t="s">
        <v>3</v>
      </c>
      <c r="C4" s="36" t="s">
        <v>4</v>
      </c>
      <c r="D4" s="36" t="s">
        <v>5</v>
      </c>
      <c r="E4" s="37" t="s">
        <v>6</v>
      </c>
      <c r="F4" s="38"/>
      <c r="G4" s="38"/>
      <c r="H4" s="38"/>
      <c r="I4" s="39"/>
      <c r="J4" s="37" t="s">
        <v>7</v>
      </c>
      <c r="K4" s="38"/>
      <c r="L4" s="38"/>
      <c r="M4" s="38"/>
      <c r="N4" s="39"/>
    </row>
    <row r="5" spans="1:14" ht="14.25" customHeight="1">
      <c r="A5" s="35"/>
      <c r="B5" s="35"/>
      <c r="C5" s="35"/>
      <c r="D5" s="35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spans="1:14" ht="14.25" customHeight="1">
      <c r="A6" s="5" t="s">
        <v>13</v>
      </c>
      <c r="B6" s="5" t="s">
        <v>14</v>
      </c>
      <c r="C6" s="6">
        <v>698</v>
      </c>
      <c r="D6" s="6">
        <v>698</v>
      </c>
      <c r="E6" s="7">
        <f t="shared" ref="E6:E21" si="0">C6*16/100</f>
        <v>111.68</v>
      </c>
      <c r="F6" s="7">
        <f t="shared" ref="F6:F21" si="1">C6*20/100</f>
        <v>139.6</v>
      </c>
      <c r="G6" s="7">
        <f t="shared" ref="G6:G21" si="2">C6*14/100</f>
        <v>97.72</v>
      </c>
      <c r="H6" s="7">
        <f t="shared" ref="H6:H21" si="3">C6*50/100</f>
        <v>349</v>
      </c>
      <c r="I6" s="8">
        <v>0</v>
      </c>
      <c r="J6" s="8">
        <v>139</v>
      </c>
      <c r="K6" s="8">
        <v>26</v>
      </c>
      <c r="L6" s="8">
        <v>435</v>
      </c>
      <c r="M6" s="8">
        <v>98</v>
      </c>
      <c r="N6" s="8">
        <v>0</v>
      </c>
    </row>
    <row r="7" spans="1:14" ht="14.25" customHeight="1">
      <c r="A7" s="5" t="s">
        <v>15</v>
      </c>
      <c r="B7" s="5" t="s">
        <v>16</v>
      </c>
      <c r="C7" s="6">
        <v>40</v>
      </c>
      <c r="D7" s="6">
        <v>6</v>
      </c>
      <c r="E7" s="7">
        <f t="shared" si="0"/>
        <v>6.4</v>
      </c>
      <c r="F7" s="7">
        <f t="shared" si="1"/>
        <v>8</v>
      </c>
      <c r="G7" s="7">
        <f t="shared" si="2"/>
        <v>5.6</v>
      </c>
      <c r="H7" s="7">
        <f t="shared" si="3"/>
        <v>20</v>
      </c>
      <c r="I7" s="8">
        <v>0</v>
      </c>
      <c r="J7" s="8">
        <v>0</v>
      </c>
      <c r="K7" s="8">
        <v>0</v>
      </c>
      <c r="L7" s="8">
        <v>3</v>
      </c>
      <c r="M7" s="8">
        <v>3</v>
      </c>
      <c r="N7" s="8">
        <v>0</v>
      </c>
    </row>
    <row r="8" spans="1:14" ht="14.25" customHeight="1">
      <c r="A8" s="5" t="s">
        <v>17</v>
      </c>
      <c r="B8" s="5" t="s">
        <v>18</v>
      </c>
      <c r="C8" s="9">
        <v>300</v>
      </c>
      <c r="D8" s="6">
        <v>172</v>
      </c>
      <c r="E8" s="7">
        <f t="shared" si="0"/>
        <v>48</v>
      </c>
      <c r="F8" s="7">
        <f t="shared" si="1"/>
        <v>60</v>
      </c>
      <c r="G8" s="7">
        <f t="shared" si="2"/>
        <v>42</v>
      </c>
      <c r="H8" s="7">
        <f t="shared" si="3"/>
        <v>150</v>
      </c>
      <c r="I8" s="8">
        <v>0</v>
      </c>
      <c r="J8" s="8">
        <v>21</v>
      </c>
      <c r="K8" s="8">
        <v>5</v>
      </c>
      <c r="L8" s="8">
        <v>96</v>
      </c>
      <c r="M8" s="8">
        <v>50</v>
      </c>
      <c r="N8" s="8">
        <v>0</v>
      </c>
    </row>
    <row r="9" spans="1:14" ht="14.25" customHeight="1">
      <c r="A9" s="5" t="s">
        <v>19</v>
      </c>
      <c r="B9" s="5" t="s">
        <v>20</v>
      </c>
      <c r="C9" s="10">
        <v>80</v>
      </c>
      <c r="D9" s="6">
        <v>16</v>
      </c>
      <c r="E9" s="7">
        <f t="shared" si="0"/>
        <v>12.8</v>
      </c>
      <c r="F9" s="7">
        <f t="shared" si="1"/>
        <v>16</v>
      </c>
      <c r="G9" s="7">
        <f t="shared" si="2"/>
        <v>11.2</v>
      </c>
      <c r="H9" s="7">
        <f t="shared" si="3"/>
        <v>40</v>
      </c>
      <c r="I9" s="8">
        <v>0</v>
      </c>
      <c r="J9" s="8">
        <v>0</v>
      </c>
      <c r="K9" s="8">
        <v>1</v>
      </c>
      <c r="L9" s="8">
        <v>7</v>
      </c>
      <c r="M9" s="8">
        <v>8</v>
      </c>
      <c r="N9" s="8">
        <v>0</v>
      </c>
    </row>
    <row r="10" spans="1:14" ht="14.25" customHeight="1">
      <c r="A10" s="5" t="s">
        <v>21</v>
      </c>
      <c r="B10" s="5" t="s">
        <v>22</v>
      </c>
      <c r="C10" s="11">
        <v>40</v>
      </c>
      <c r="D10" s="6">
        <v>4</v>
      </c>
      <c r="E10" s="7">
        <f t="shared" si="0"/>
        <v>6.4</v>
      </c>
      <c r="F10" s="7">
        <f t="shared" si="1"/>
        <v>8</v>
      </c>
      <c r="G10" s="7">
        <f t="shared" si="2"/>
        <v>5.6</v>
      </c>
      <c r="H10" s="7">
        <f t="shared" si="3"/>
        <v>20</v>
      </c>
      <c r="I10" s="8">
        <v>0</v>
      </c>
      <c r="J10" s="8">
        <v>1</v>
      </c>
      <c r="K10" s="8">
        <v>0</v>
      </c>
      <c r="L10" s="8">
        <v>3</v>
      </c>
      <c r="M10" s="8">
        <v>0</v>
      </c>
      <c r="N10" s="8">
        <v>0</v>
      </c>
    </row>
    <row r="11" spans="1:14" ht="14.25" customHeight="1">
      <c r="A11" s="5" t="s">
        <v>23</v>
      </c>
      <c r="B11" s="12" t="s">
        <v>24</v>
      </c>
      <c r="C11" s="13">
        <v>360</v>
      </c>
      <c r="D11" s="14">
        <v>349</v>
      </c>
      <c r="E11" s="7">
        <f t="shared" si="0"/>
        <v>57.6</v>
      </c>
      <c r="F11" s="7">
        <f t="shared" si="1"/>
        <v>72</v>
      </c>
      <c r="G11" s="7">
        <f t="shared" si="2"/>
        <v>50.4</v>
      </c>
      <c r="H11" s="7">
        <f t="shared" si="3"/>
        <v>180</v>
      </c>
      <c r="I11" s="8">
        <v>0</v>
      </c>
      <c r="J11" s="8">
        <v>73</v>
      </c>
      <c r="K11" s="8">
        <v>11</v>
      </c>
      <c r="L11" s="8">
        <v>205</v>
      </c>
      <c r="M11" s="8">
        <v>60</v>
      </c>
      <c r="N11" s="8">
        <v>0</v>
      </c>
    </row>
    <row r="12" spans="1:14" ht="14.25" customHeight="1">
      <c r="A12" s="5" t="s">
        <v>25</v>
      </c>
      <c r="B12" s="12" t="s">
        <v>16</v>
      </c>
      <c r="C12" s="13">
        <v>250</v>
      </c>
      <c r="D12" s="14">
        <v>156</v>
      </c>
      <c r="E12" s="7">
        <f t="shared" si="0"/>
        <v>40</v>
      </c>
      <c r="F12" s="7">
        <f t="shared" si="1"/>
        <v>50</v>
      </c>
      <c r="G12" s="7">
        <f t="shared" si="2"/>
        <v>35</v>
      </c>
      <c r="H12" s="7">
        <f t="shared" si="3"/>
        <v>125</v>
      </c>
      <c r="I12" s="8">
        <v>0</v>
      </c>
      <c r="J12" s="8">
        <v>20</v>
      </c>
      <c r="K12" s="8">
        <v>5</v>
      </c>
      <c r="L12" s="8">
        <v>88</v>
      </c>
      <c r="M12" s="8">
        <v>43</v>
      </c>
      <c r="N12" s="8">
        <v>0</v>
      </c>
    </row>
    <row r="13" spans="1:14" ht="14.25" customHeight="1">
      <c r="A13" s="5" t="s">
        <v>26</v>
      </c>
      <c r="B13" s="12" t="s">
        <v>27</v>
      </c>
      <c r="C13" s="13">
        <v>80</v>
      </c>
      <c r="D13" s="14">
        <v>32</v>
      </c>
      <c r="E13" s="7">
        <f t="shared" si="0"/>
        <v>12.8</v>
      </c>
      <c r="F13" s="7">
        <f t="shared" si="1"/>
        <v>16</v>
      </c>
      <c r="G13" s="7">
        <f t="shared" si="2"/>
        <v>11.2</v>
      </c>
      <c r="H13" s="7">
        <f t="shared" si="3"/>
        <v>40</v>
      </c>
      <c r="I13" s="8">
        <v>0</v>
      </c>
      <c r="J13" s="8">
        <v>5</v>
      </c>
      <c r="K13" s="8">
        <v>0</v>
      </c>
      <c r="L13" s="8">
        <v>20</v>
      </c>
      <c r="M13" s="8">
        <v>7</v>
      </c>
      <c r="N13" s="8">
        <v>0</v>
      </c>
    </row>
    <row r="14" spans="1:14" ht="14.25" customHeight="1">
      <c r="A14" s="5" t="s">
        <v>28</v>
      </c>
      <c r="B14" s="12" t="s">
        <v>29</v>
      </c>
      <c r="C14" s="13">
        <v>80</v>
      </c>
      <c r="D14" s="14">
        <v>25</v>
      </c>
      <c r="E14" s="7">
        <f t="shared" si="0"/>
        <v>12.8</v>
      </c>
      <c r="F14" s="7">
        <f t="shared" si="1"/>
        <v>16</v>
      </c>
      <c r="G14" s="7">
        <f t="shared" si="2"/>
        <v>11.2</v>
      </c>
      <c r="H14" s="7">
        <f t="shared" si="3"/>
        <v>40</v>
      </c>
      <c r="I14" s="8">
        <v>0</v>
      </c>
      <c r="J14" s="8">
        <v>1</v>
      </c>
      <c r="K14" s="8">
        <v>0</v>
      </c>
      <c r="L14" s="8">
        <v>16</v>
      </c>
      <c r="M14" s="8">
        <v>8</v>
      </c>
      <c r="N14" s="8">
        <v>0</v>
      </c>
    </row>
    <row r="15" spans="1:14" ht="14.25" customHeight="1">
      <c r="A15" s="5" t="s">
        <v>30</v>
      </c>
      <c r="B15" s="5" t="s">
        <v>31</v>
      </c>
      <c r="C15" s="6">
        <v>80</v>
      </c>
      <c r="D15" s="6">
        <v>34</v>
      </c>
      <c r="E15" s="7">
        <f t="shared" si="0"/>
        <v>12.8</v>
      </c>
      <c r="F15" s="7">
        <f t="shared" si="1"/>
        <v>16</v>
      </c>
      <c r="G15" s="7">
        <f t="shared" si="2"/>
        <v>11.2</v>
      </c>
      <c r="H15" s="7">
        <f t="shared" si="3"/>
        <v>40</v>
      </c>
      <c r="I15" s="8">
        <v>0</v>
      </c>
      <c r="J15" s="8">
        <v>7</v>
      </c>
      <c r="K15" s="8">
        <v>1</v>
      </c>
      <c r="L15" s="8">
        <v>20</v>
      </c>
      <c r="M15" s="8">
        <v>6</v>
      </c>
      <c r="N15" s="8">
        <v>0</v>
      </c>
    </row>
    <row r="16" spans="1:14" ht="14.25" customHeight="1">
      <c r="A16" s="15" t="s">
        <v>32</v>
      </c>
      <c r="B16" s="16" t="s">
        <v>33</v>
      </c>
      <c r="C16" s="15">
        <v>80</v>
      </c>
      <c r="D16" s="15">
        <v>42</v>
      </c>
      <c r="E16" s="7">
        <f t="shared" si="0"/>
        <v>12.8</v>
      </c>
      <c r="F16" s="7">
        <f t="shared" si="1"/>
        <v>16</v>
      </c>
      <c r="G16" s="7">
        <f t="shared" si="2"/>
        <v>11.2</v>
      </c>
      <c r="H16" s="7">
        <f t="shared" si="3"/>
        <v>40</v>
      </c>
      <c r="I16" s="8">
        <v>0</v>
      </c>
      <c r="J16" s="8">
        <v>5</v>
      </c>
      <c r="K16" s="8">
        <v>0</v>
      </c>
      <c r="L16" s="8">
        <v>22</v>
      </c>
      <c r="M16" s="8">
        <v>15</v>
      </c>
      <c r="N16" s="8">
        <v>0</v>
      </c>
    </row>
    <row r="17" spans="1:26" ht="14.25" customHeight="1">
      <c r="A17" s="15" t="s">
        <v>34</v>
      </c>
      <c r="B17" s="16" t="s">
        <v>35</v>
      </c>
      <c r="C17" s="15">
        <v>40</v>
      </c>
      <c r="D17" s="15">
        <v>22</v>
      </c>
      <c r="E17" s="7">
        <f t="shared" si="0"/>
        <v>6.4</v>
      </c>
      <c r="F17" s="7">
        <f t="shared" si="1"/>
        <v>8</v>
      </c>
      <c r="G17" s="7">
        <f t="shared" si="2"/>
        <v>5.6</v>
      </c>
      <c r="H17" s="7">
        <f t="shared" si="3"/>
        <v>20</v>
      </c>
      <c r="I17" s="8">
        <v>0</v>
      </c>
      <c r="J17" s="8">
        <v>3</v>
      </c>
      <c r="K17" s="8">
        <v>0</v>
      </c>
      <c r="L17" s="8">
        <v>13</v>
      </c>
      <c r="M17" s="8">
        <v>6</v>
      </c>
      <c r="N17" s="8">
        <v>0</v>
      </c>
    </row>
    <row r="18" spans="1:26" ht="14.25" customHeight="1">
      <c r="A18" s="15" t="s">
        <v>36</v>
      </c>
      <c r="B18" s="16" t="s">
        <v>37</v>
      </c>
      <c r="C18" s="15">
        <v>30</v>
      </c>
      <c r="D18" s="15">
        <v>19</v>
      </c>
      <c r="E18" s="7">
        <f t="shared" si="0"/>
        <v>4.8</v>
      </c>
      <c r="F18" s="7">
        <f t="shared" si="1"/>
        <v>6</v>
      </c>
      <c r="G18" s="7">
        <f t="shared" si="2"/>
        <v>4.2</v>
      </c>
      <c r="H18" s="7">
        <f t="shared" si="3"/>
        <v>15</v>
      </c>
      <c r="I18" s="8">
        <v>0</v>
      </c>
      <c r="J18" s="8">
        <v>1</v>
      </c>
      <c r="K18" s="8">
        <v>0</v>
      </c>
      <c r="L18" s="8">
        <v>9</v>
      </c>
      <c r="M18" s="8">
        <v>9</v>
      </c>
      <c r="N18" s="8">
        <v>0</v>
      </c>
    </row>
    <row r="19" spans="1:26" ht="14.25" customHeight="1">
      <c r="A19" s="15" t="s">
        <v>38</v>
      </c>
      <c r="B19" s="16" t="s">
        <v>39</v>
      </c>
      <c r="C19" s="15">
        <v>30</v>
      </c>
      <c r="D19" s="15">
        <v>21</v>
      </c>
      <c r="E19" s="7">
        <f t="shared" si="0"/>
        <v>4.8</v>
      </c>
      <c r="F19" s="7">
        <f t="shared" si="1"/>
        <v>6</v>
      </c>
      <c r="G19" s="7">
        <f t="shared" si="2"/>
        <v>4.2</v>
      </c>
      <c r="H19" s="7">
        <f t="shared" si="3"/>
        <v>15</v>
      </c>
      <c r="I19" s="8">
        <v>0</v>
      </c>
      <c r="J19" s="8">
        <v>3</v>
      </c>
      <c r="K19" s="8">
        <v>1</v>
      </c>
      <c r="L19" s="8">
        <v>9</v>
      </c>
      <c r="M19" s="8">
        <v>8</v>
      </c>
      <c r="N19" s="8">
        <v>0</v>
      </c>
    </row>
    <row r="20" spans="1:26" ht="14.25" customHeight="1">
      <c r="A20" s="15" t="s">
        <v>40</v>
      </c>
      <c r="B20" s="16" t="s">
        <v>41</v>
      </c>
      <c r="C20" s="15">
        <v>30</v>
      </c>
      <c r="D20" s="15">
        <v>21</v>
      </c>
      <c r="E20" s="7">
        <f t="shared" si="0"/>
        <v>4.8</v>
      </c>
      <c r="F20" s="7">
        <f t="shared" si="1"/>
        <v>6</v>
      </c>
      <c r="G20" s="7">
        <f t="shared" si="2"/>
        <v>4.2</v>
      </c>
      <c r="H20" s="7">
        <f t="shared" si="3"/>
        <v>15</v>
      </c>
      <c r="I20" s="8">
        <v>0</v>
      </c>
      <c r="J20" s="8">
        <v>3</v>
      </c>
      <c r="K20" s="8">
        <v>1</v>
      </c>
      <c r="L20" s="8">
        <v>12</v>
      </c>
      <c r="M20" s="8">
        <v>5</v>
      </c>
      <c r="N20" s="8">
        <v>0</v>
      </c>
    </row>
    <row r="21" spans="1:26" ht="14.25" customHeight="1">
      <c r="A21" s="15" t="s">
        <v>42</v>
      </c>
      <c r="B21" s="16" t="s">
        <v>22</v>
      </c>
      <c r="C21" s="15">
        <v>20</v>
      </c>
      <c r="D21" s="15">
        <v>5</v>
      </c>
      <c r="E21" s="7">
        <f t="shared" si="0"/>
        <v>3.2</v>
      </c>
      <c r="F21" s="7">
        <f t="shared" si="1"/>
        <v>4</v>
      </c>
      <c r="G21" s="7">
        <f t="shared" si="2"/>
        <v>2.8</v>
      </c>
      <c r="H21" s="7">
        <f t="shared" si="3"/>
        <v>10</v>
      </c>
      <c r="I21" s="8">
        <v>0</v>
      </c>
      <c r="J21" s="8">
        <v>2</v>
      </c>
      <c r="K21" s="8">
        <v>0</v>
      </c>
      <c r="L21" s="8">
        <v>2</v>
      </c>
      <c r="M21" s="8">
        <v>1</v>
      </c>
      <c r="N21" s="8">
        <v>0</v>
      </c>
    </row>
    <row r="22" spans="1:26" ht="14.25" customHeight="1">
      <c r="A22" s="27" t="s">
        <v>43</v>
      </c>
      <c r="B22" s="28"/>
      <c r="C22" s="15">
        <f>SUM(C6:C21)</f>
        <v>2238</v>
      </c>
      <c r="D22" s="15">
        <f t="shared" ref="D22:H22" si="4">SUM(D6:D21)</f>
        <v>1622</v>
      </c>
      <c r="E22" s="17">
        <f t="shared" si="4"/>
        <v>358.08000000000004</v>
      </c>
      <c r="F22" s="17">
        <f t="shared" si="4"/>
        <v>447.6</v>
      </c>
      <c r="G22" s="17">
        <f t="shared" si="4"/>
        <v>313.31999999999994</v>
      </c>
      <c r="H22" s="17">
        <f t="shared" si="4"/>
        <v>1119</v>
      </c>
      <c r="I22" s="4">
        <v>0</v>
      </c>
      <c r="J22" s="4">
        <f t="shared" ref="J22:M22" si="5">SUM(J6:J21)</f>
        <v>284</v>
      </c>
      <c r="K22" s="4">
        <f t="shared" si="5"/>
        <v>51</v>
      </c>
      <c r="L22" s="4">
        <f t="shared" si="5"/>
        <v>960</v>
      </c>
      <c r="M22" s="4">
        <f t="shared" si="5"/>
        <v>327</v>
      </c>
      <c r="N22" s="4">
        <v>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4.25" customHeight="1">
      <c r="A23" s="31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26" ht="14.25" customHeight="1">
      <c r="A24" s="34" t="s">
        <v>2</v>
      </c>
      <c r="B24" s="34" t="s">
        <v>3</v>
      </c>
      <c r="C24" s="36" t="s">
        <v>4</v>
      </c>
      <c r="D24" s="36" t="s">
        <v>5</v>
      </c>
      <c r="E24" s="37" t="s">
        <v>6</v>
      </c>
      <c r="F24" s="38"/>
      <c r="G24" s="38"/>
      <c r="H24" s="38"/>
      <c r="I24" s="39"/>
      <c r="J24" s="37" t="s">
        <v>7</v>
      </c>
      <c r="K24" s="38"/>
      <c r="L24" s="38"/>
      <c r="M24" s="38"/>
      <c r="N24" s="39"/>
    </row>
    <row r="25" spans="1:26" ht="14.25" customHeight="1">
      <c r="A25" s="35"/>
      <c r="B25" s="35"/>
      <c r="C25" s="35"/>
      <c r="D25" s="35"/>
      <c r="E25" s="4" t="s">
        <v>8</v>
      </c>
      <c r="F25" s="4" t="s">
        <v>9</v>
      </c>
      <c r="G25" s="4" t="s">
        <v>10</v>
      </c>
      <c r="H25" s="4" t="s">
        <v>11</v>
      </c>
      <c r="I25" s="4" t="s">
        <v>12</v>
      </c>
      <c r="J25" s="4" t="s">
        <v>8</v>
      </c>
      <c r="K25" s="4" t="s">
        <v>9</v>
      </c>
      <c r="L25" s="4" t="s">
        <v>10</v>
      </c>
      <c r="M25" s="4" t="s">
        <v>11</v>
      </c>
      <c r="N25" s="4" t="s">
        <v>12</v>
      </c>
    </row>
    <row r="26" spans="1:26" ht="14.25" customHeight="1">
      <c r="A26" s="5" t="s">
        <v>13</v>
      </c>
      <c r="B26" s="5" t="s">
        <v>14</v>
      </c>
      <c r="C26" s="19">
        <v>1128</v>
      </c>
      <c r="D26" s="6">
        <v>1128</v>
      </c>
      <c r="E26" s="7">
        <f t="shared" ref="E26:E41" si="6">C26*16/100</f>
        <v>180.48</v>
      </c>
      <c r="F26" s="7">
        <f t="shared" ref="F26:F41" si="7">C26*20/100</f>
        <v>225.6</v>
      </c>
      <c r="G26" s="7">
        <f t="shared" ref="G26:G41" si="8">C26*14/100</f>
        <v>157.91999999999999</v>
      </c>
      <c r="H26" s="7">
        <f t="shared" ref="H26:H30" si="9">C26*50/100</f>
        <v>564</v>
      </c>
      <c r="I26" s="7">
        <v>0</v>
      </c>
      <c r="J26" s="7">
        <v>194</v>
      </c>
      <c r="K26" s="7">
        <v>52</v>
      </c>
      <c r="L26" s="7">
        <v>748</v>
      </c>
      <c r="M26" s="7">
        <v>134</v>
      </c>
      <c r="N26" s="7">
        <v>0</v>
      </c>
      <c r="O26" s="2"/>
      <c r="P26" s="2"/>
      <c r="Q26" s="2"/>
    </row>
    <row r="27" spans="1:26" ht="14.25" customHeight="1">
      <c r="A27" s="5" t="s">
        <v>15</v>
      </c>
      <c r="B27" s="5" t="s">
        <v>16</v>
      </c>
      <c r="C27" s="20">
        <v>40</v>
      </c>
      <c r="D27" s="6">
        <v>9</v>
      </c>
      <c r="E27" s="7">
        <f t="shared" si="6"/>
        <v>6.4</v>
      </c>
      <c r="F27" s="7">
        <f t="shared" si="7"/>
        <v>8</v>
      </c>
      <c r="G27" s="7">
        <f t="shared" si="8"/>
        <v>5.6</v>
      </c>
      <c r="H27" s="7">
        <f t="shared" si="9"/>
        <v>20</v>
      </c>
      <c r="I27" s="7">
        <v>0</v>
      </c>
      <c r="J27" s="7">
        <v>0</v>
      </c>
      <c r="K27" s="7">
        <v>0</v>
      </c>
      <c r="L27" s="7">
        <v>7</v>
      </c>
      <c r="M27" s="7">
        <v>2</v>
      </c>
      <c r="N27" s="7">
        <v>0</v>
      </c>
      <c r="O27" s="2"/>
      <c r="P27" s="2"/>
      <c r="Q27" s="2"/>
    </row>
    <row r="28" spans="1:26" ht="14.25" customHeight="1">
      <c r="A28" s="5" t="s">
        <v>17</v>
      </c>
      <c r="B28" s="5" t="s">
        <v>18</v>
      </c>
      <c r="C28" s="20">
        <v>300</v>
      </c>
      <c r="D28" s="6">
        <v>187</v>
      </c>
      <c r="E28" s="7">
        <f t="shared" si="6"/>
        <v>48</v>
      </c>
      <c r="F28" s="7">
        <f t="shared" si="7"/>
        <v>60</v>
      </c>
      <c r="G28" s="7">
        <f t="shared" si="8"/>
        <v>42</v>
      </c>
      <c r="H28" s="7">
        <f t="shared" si="9"/>
        <v>150</v>
      </c>
      <c r="I28" s="7">
        <v>0</v>
      </c>
      <c r="J28" s="7">
        <v>23</v>
      </c>
      <c r="K28" s="7">
        <v>6</v>
      </c>
      <c r="L28" s="7">
        <v>113</v>
      </c>
      <c r="M28" s="7">
        <v>45</v>
      </c>
      <c r="N28" s="7">
        <v>0</v>
      </c>
      <c r="O28" s="2"/>
      <c r="P28" s="2"/>
      <c r="Q28" s="2"/>
    </row>
    <row r="29" spans="1:26" ht="14.25" customHeight="1">
      <c r="A29" s="5" t="s">
        <v>19</v>
      </c>
      <c r="B29" s="5" t="s">
        <v>20</v>
      </c>
      <c r="C29" s="6">
        <v>80</v>
      </c>
      <c r="D29" s="6">
        <v>23</v>
      </c>
      <c r="E29" s="7">
        <f t="shared" si="6"/>
        <v>12.8</v>
      </c>
      <c r="F29" s="7">
        <f t="shared" si="7"/>
        <v>16</v>
      </c>
      <c r="G29" s="7">
        <f t="shared" si="8"/>
        <v>11.2</v>
      </c>
      <c r="H29" s="7">
        <f t="shared" si="9"/>
        <v>40</v>
      </c>
      <c r="I29" s="7">
        <v>0</v>
      </c>
      <c r="J29" s="7">
        <v>4</v>
      </c>
      <c r="K29" s="7">
        <v>0</v>
      </c>
      <c r="L29" s="7">
        <v>12</v>
      </c>
      <c r="M29" s="7">
        <v>7</v>
      </c>
      <c r="N29" s="7">
        <v>0</v>
      </c>
      <c r="O29" s="2"/>
      <c r="P29" s="2"/>
      <c r="Q29" s="2"/>
    </row>
    <row r="30" spans="1:26" ht="14.25" customHeight="1">
      <c r="A30" s="5" t="s">
        <v>21</v>
      </c>
      <c r="B30" s="5" t="s">
        <v>22</v>
      </c>
      <c r="C30" s="6">
        <v>40</v>
      </c>
      <c r="D30" s="6">
        <v>17</v>
      </c>
      <c r="E30" s="7">
        <f t="shared" si="6"/>
        <v>6.4</v>
      </c>
      <c r="F30" s="7">
        <f t="shared" si="7"/>
        <v>8</v>
      </c>
      <c r="G30" s="7">
        <f t="shared" si="8"/>
        <v>5.6</v>
      </c>
      <c r="H30" s="7">
        <f t="shared" si="9"/>
        <v>20</v>
      </c>
      <c r="I30" s="7">
        <v>0</v>
      </c>
      <c r="J30" s="7">
        <v>7</v>
      </c>
      <c r="K30" s="7">
        <v>0</v>
      </c>
      <c r="L30" s="7">
        <v>7</v>
      </c>
      <c r="M30" s="7">
        <v>3</v>
      </c>
      <c r="N30" s="7">
        <v>0</v>
      </c>
      <c r="O30" s="2"/>
      <c r="P30" s="2"/>
      <c r="Q30" s="2"/>
    </row>
    <row r="31" spans="1:26" ht="14.25" customHeight="1">
      <c r="A31" s="5" t="s">
        <v>23</v>
      </c>
      <c r="B31" s="12" t="s">
        <v>24</v>
      </c>
      <c r="C31" s="6">
        <v>389</v>
      </c>
      <c r="D31" s="6">
        <v>389</v>
      </c>
      <c r="E31" s="7">
        <f t="shared" si="6"/>
        <v>62.24</v>
      </c>
      <c r="F31" s="7">
        <f t="shared" si="7"/>
        <v>77.8</v>
      </c>
      <c r="G31" s="7">
        <f t="shared" si="8"/>
        <v>54.46</v>
      </c>
      <c r="H31" s="7">
        <v>195</v>
      </c>
      <c r="I31" s="7">
        <v>0</v>
      </c>
      <c r="J31" s="7">
        <v>74</v>
      </c>
      <c r="K31" s="7">
        <v>10</v>
      </c>
      <c r="L31" s="7">
        <v>242</v>
      </c>
      <c r="M31" s="7">
        <v>63</v>
      </c>
      <c r="N31" s="7">
        <v>0</v>
      </c>
      <c r="O31" s="2"/>
      <c r="P31" s="2"/>
      <c r="Q31" s="2"/>
    </row>
    <row r="32" spans="1:26" ht="14.25" customHeight="1">
      <c r="A32" s="5" t="s">
        <v>25</v>
      </c>
      <c r="B32" s="12" t="s">
        <v>16</v>
      </c>
      <c r="C32" s="6">
        <v>250</v>
      </c>
      <c r="D32" s="6">
        <v>105</v>
      </c>
      <c r="E32" s="7">
        <f t="shared" si="6"/>
        <v>40</v>
      </c>
      <c r="F32" s="7">
        <f t="shared" si="7"/>
        <v>50</v>
      </c>
      <c r="G32" s="7">
        <f t="shared" si="8"/>
        <v>35</v>
      </c>
      <c r="H32" s="7">
        <f t="shared" ref="H32:H41" si="10">C32*50/100</f>
        <v>125</v>
      </c>
      <c r="I32" s="7">
        <v>0</v>
      </c>
      <c r="J32" s="7">
        <v>7</v>
      </c>
      <c r="K32" s="7">
        <v>1</v>
      </c>
      <c r="L32" s="7">
        <v>59</v>
      </c>
      <c r="M32" s="7">
        <v>38</v>
      </c>
      <c r="N32" s="7">
        <v>0</v>
      </c>
      <c r="O32" s="2"/>
      <c r="P32" s="2"/>
      <c r="Q32" s="2"/>
    </row>
    <row r="33" spans="1:17" ht="14.25" customHeight="1">
      <c r="A33" s="5" t="s">
        <v>26</v>
      </c>
      <c r="B33" s="12" t="s">
        <v>27</v>
      </c>
      <c r="C33" s="6">
        <v>80</v>
      </c>
      <c r="D33" s="6">
        <v>54</v>
      </c>
      <c r="E33" s="7">
        <f t="shared" si="6"/>
        <v>12.8</v>
      </c>
      <c r="F33" s="7">
        <f t="shared" si="7"/>
        <v>16</v>
      </c>
      <c r="G33" s="7">
        <f t="shared" si="8"/>
        <v>11.2</v>
      </c>
      <c r="H33" s="7">
        <f t="shared" si="10"/>
        <v>40</v>
      </c>
      <c r="I33" s="7">
        <v>0</v>
      </c>
      <c r="J33" s="7">
        <v>6</v>
      </c>
      <c r="K33" s="7">
        <v>0</v>
      </c>
      <c r="L33" s="7">
        <v>38</v>
      </c>
      <c r="M33" s="7">
        <v>10</v>
      </c>
      <c r="N33" s="7">
        <v>0</v>
      </c>
      <c r="O33" s="2"/>
      <c r="P33" s="2"/>
      <c r="Q33" s="2"/>
    </row>
    <row r="34" spans="1:17" ht="14.25" customHeight="1">
      <c r="A34" s="5" t="s">
        <v>28</v>
      </c>
      <c r="B34" s="12" t="s">
        <v>29</v>
      </c>
      <c r="C34" s="6">
        <v>80</v>
      </c>
      <c r="D34" s="6">
        <v>28</v>
      </c>
      <c r="E34" s="7">
        <f t="shared" si="6"/>
        <v>12.8</v>
      </c>
      <c r="F34" s="7">
        <f t="shared" si="7"/>
        <v>16</v>
      </c>
      <c r="G34" s="7">
        <f t="shared" si="8"/>
        <v>11.2</v>
      </c>
      <c r="H34" s="7">
        <f t="shared" si="10"/>
        <v>40</v>
      </c>
      <c r="I34" s="7">
        <v>0</v>
      </c>
      <c r="J34" s="7">
        <v>5</v>
      </c>
      <c r="K34" s="7">
        <v>0</v>
      </c>
      <c r="L34" s="7">
        <v>15</v>
      </c>
      <c r="M34" s="7">
        <v>8</v>
      </c>
      <c r="N34" s="7">
        <v>0</v>
      </c>
      <c r="O34" s="2"/>
      <c r="P34" s="2"/>
      <c r="Q34" s="2"/>
    </row>
    <row r="35" spans="1:17" ht="14.25" customHeight="1">
      <c r="A35" s="5" t="s">
        <v>30</v>
      </c>
      <c r="B35" s="5" t="s">
        <v>31</v>
      </c>
      <c r="C35" s="6">
        <v>80</v>
      </c>
      <c r="D35" s="6">
        <v>59</v>
      </c>
      <c r="E35" s="7">
        <f t="shared" si="6"/>
        <v>12.8</v>
      </c>
      <c r="F35" s="7">
        <f t="shared" si="7"/>
        <v>16</v>
      </c>
      <c r="G35" s="7">
        <f t="shared" si="8"/>
        <v>11.2</v>
      </c>
      <c r="H35" s="7">
        <f t="shared" si="10"/>
        <v>40</v>
      </c>
      <c r="I35" s="7">
        <v>0</v>
      </c>
      <c r="J35" s="7">
        <v>12</v>
      </c>
      <c r="K35" s="7">
        <v>0</v>
      </c>
      <c r="L35" s="7">
        <v>39</v>
      </c>
      <c r="M35" s="7">
        <v>8</v>
      </c>
      <c r="N35" s="7">
        <v>0</v>
      </c>
      <c r="O35" s="2"/>
      <c r="P35" s="2"/>
      <c r="Q35" s="2"/>
    </row>
    <row r="36" spans="1:17" ht="14.25" customHeight="1">
      <c r="A36" s="15" t="s">
        <v>32</v>
      </c>
      <c r="B36" s="16" t="s">
        <v>33</v>
      </c>
      <c r="C36" s="6">
        <v>86</v>
      </c>
      <c r="D36" s="6">
        <v>86</v>
      </c>
      <c r="E36" s="7">
        <f t="shared" si="6"/>
        <v>13.76</v>
      </c>
      <c r="F36" s="7">
        <f t="shared" si="7"/>
        <v>17.2</v>
      </c>
      <c r="G36" s="7">
        <f t="shared" si="8"/>
        <v>12.04</v>
      </c>
      <c r="H36" s="7">
        <f t="shared" si="10"/>
        <v>43</v>
      </c>
      <c r="I36" s="7">
        <v>0</v>
      </c>
      <c r="J36" s="7">
        <v>16</v>
      </c>
      <c r="K36" s="7">
        <v>1</v>
      </c>
      <c r="L36" s="7">
        <v>43</v>
      </c>
      <c r="M36" s="7">
        <v>26</v>
      </c>
      <c r="N36" s="7">
        <v>0</v>
      </c>
      <c r="O36" s="2"/>
      <c r="P36" s="2"/>
      <c r="Q36" s="2"/>
    </row>
    <row r="37" spans="1:17" ht="14.25" customHeight="1">
      <c r="A37" s="15" t="s">
        <v>34</v>
      </c>
      <c r="B37" s="16" t="s">
        <v>35</v>
      </c>
      <c r="C37" s="6">
        <v>40</v>
      </c>
      <c r="D37" s="6">
        <v>7</v>
      </c>
      <c r="E37" s="7">
        <f t="shared" si="6"/>
        <v>6.4</v>
      </c>
      <c r="F37" s="7">
        <f t="shared" si="7"/>
        <v>8</v>
      </c>
      <c r="G37" s="7">
        <f t="shared" si="8"/>
        <v>5.6</v>
      </c>
      <c r="H37" s="7">
        <f t="shared" si="10"/>
        <v>20</v>
      </c>
      <c r="I37" s="7">
        <v>0</v>
      </c>
      <c r="J37" s="7">
        <v>2</v>
      </c>
      <c r="K37" s="7">
        <v>0</v>
      </c>
      <c r="L37" s="7">
        <v>3</v>
      </c>
      <c r="M37" s="7">
        <v>2</v>
      </c>
      <c r="N37" s="7">
        <v>0</v>
      </c>
      <c r="O37" s="2"/>
      <c r="P37" s="2"/>
      <c r="Q37" s="2"/>
    </row>
    <row r="38" spans="1:17" ht="14.25" customHeight="1">
      <c r="A38" s="15" t="s">
        <v>36</v>
      </c>
      <c r="B38" s="16" t="s">
        <v>37</v>
      </c>
      <c r="C38" s="6">
        <v>30</v>
      </c>
      <c r="D38" s="6">
        <v>16</v>
      </c>
      <c r="E38" s="7">
        <f t="shared" si="6"/>
        <v>4.8</v>
      </c>
      <c r="F38" s="7">
        <f t="shared" si="7"/>
        <v>6</v>
      </c>
      <c r="G38" s="7">
        <f t="shared" si="8"/>
        <v>4.2</v>
      </c>
      <c r="H38" s="7">
        <f t="shared" si="10"/>
        <v>15</v>
      </c>
      <c r="I38" s="7">
        <v>0</v>
      </c>
      <c r="J38" s="7">
        <v>1</v>
      </c>
      <c r="K38" s="7">
        <v>0</v>
      </c>
      <c r="L38" s="7">
        <v>8</v>
      </c>
      <c r="M38" s="7">
        <v>7</v>
      </c>
      <c r="N38" s="7">
        <v>0</v>
      </c>
      <c r="O38" s="2"/>
      <c r="P38" s="2"/>
      <c r="Q38" s="2"/>
    </row>
    <row r="39" spans="1:17" ht="14.25" customHeight="1">
      <c r="A39" s="15" t="s">
        <v>38</v>
      </c>
      <c r="B39" s="16" t="s">
        <v>39</v>
      </c>
      <c r="C39" s="6">
        <v>30</v>
      </c>
      <c r="D39" s="6">
        <v>20</v>
      </c>
      <c r="E39" s="7">
        <f t="shared" si="6"/>
        <v>4.8</v>
      </c>
      <c r="F39" s="7">
        <f t="shared" si="7"/>
        <v>6</v>
      </c>
      <c r="G39" s="7">
        <f t="shared" si="8"/>
        <v>4.2</v>
      </c>
      <c r="H39" s="7">
        <f t="shared" si="10"/>
        <v>15</v>
      </c>
      <c r="I39" s="7">
        <v>0</v>
      </c>
      <c r="J39" s="7">
        <v>2</v>
      </c>
      <c r="K39" s="7">
        <v>0</v>
      </c>
      <c r="L39" s="7">
        <v>13</v>
      </c>
      <c r="M39" s="7">
        <v>5</v>
      </c>
      <c r="N39" s="7">
        <v>0</v>
      </c>
      <c r="O39" s="2"/>
      <c r="P39" s="2"/>
      <c r="Q39" s="2"/>
    </row>
    <row r="40" spans="1:17" ht="14.25" customHeight="1">
      <c r="A40" s="15" t="s">
        <v>40</v>
      </c>
      <c r="B40" s="16" t="s">
        <v>41</v>
      </c>
      <c r="C40" s="6">
        <v>37</v>
      </c>
      <c r="D40" s="6">
        <v>37</v>
      </c>
      <c r="E40" s="7">
        <f t="shared" si="6"/>
        <v>5.92</v>
      </c>
      <c r="F40" s="7">
        <f t="shared" si="7"/>
        <v>7.4</v>
      </c>
      <c r="G40" s="7">
        <f t="shared" si="8"/>
        <v>5.18</v>
      </c>
      <c r="H40" s="7">
        <f t="shared" si="10"/>
        <v>18.5</v>
      </c>
      <c r="I40" s="7">
        <v>0</v>
      </c>
      <c r="J40" s="7">
        <v>7</v>
      </c>
      <c r="K40" s="7">
        <v>0</v>
      </c>
      <c r="L40" s="7">
        <v>22</v>
      </c>
      <c r="M40" s="7">
        <v>8</v>
      </c>
      <c r="N40" s="7">
        <v>0</v>
      </c>
      <c r="O40" s="2"/>
      <c r="P40" s="2"/>
      <c r="Q40" s="2"/>
    </row>
    <row r="41" spans="1:17" ht="14.25" customHeight="1">
      <c r="A41" s="3" t="s">
        <v>42</v>
      </c>
      <c r="B41" s="21" t="s">
        <v>22</v>
      </c>
      <c r="C41" s="11">
        <v>20</v>
      </c>
      <c r="D41" s="11">
        <v>1</v>
      </c>
      <c r="E41" s="7">
        <f t="shared" si="6"/>
        <v>3.2</v>
      </c>
      <c r="F41" s="7">
        <f t="shared" si="7"/>
        <v>4</v>
      </c>
      <c r="G41" s="7">
        <f t="shared" si="8"/>
        <v>2.8</v>
      </c>
      <c r="H41" s="7">
        <f t="shared" si="10"/>
        <v>10</v>
      </c>
      <c r="I41" s="7">
        <v>0</v>
      </c>
      <c r="J41" s="22">
        <v>0</v>
      </c>
      <c r="K41" s="22">
        <v>0</v>
      </c>
      <c r="L41" s="22">
        <v>1</v>
      </c>
      <c r="M41" s="22">
        <v>0</v>
      </c>
      <c r="N41" s="7">
        <v>0</v>
      </c>
      <c r="O41" s="2"/>
      <c r="P41" s="2"/>
      <c r="Q41" s="2"/>
    </row>
    <row r="42" spans="1:17" ht="14.25" customHeight="1">
      <c r="A42" s="27" t="s">
        <v>43</v>
      </c>
      <c r="B42" s="28"/>
      <c r="C42" s="23">
        <f t="shared" ref="C42:D42" si="11">SUM(C26:C41)</f>
        <v>2710</v>
      </c>
      <c r="D42" s="23">
        <f t="shared" si="11"/>
        <v>2166</v>
      </c>
      <c r="E42" s="17">
        <v>433.6</v>
      </c>
      <c r="F42" s="17">
        <v>542</v>
      </c>
      <c r="G42" s="17">
        <v>379.4</v>
      </c>
      <c r="H42" s="17">
        <v>1355</v>
      </c>
      <c r="I42" s="17">
        <v>0</v>
      </c>
      <c r="J42" s="17">
        <f t="shared" ref="J42:M42" si="12">SUM(J26:J41)</f>
        <v>360</v>
      </c>
      <c r="K42" s="17">
        <f t="shared" si="12"/>
        <v>70</v>
      </c>
      <c r="L42" s="17">
        <f t="shared" si="12"/>
        <v>1370</v>
      </c>
      <c r="M42" s="17">
        <f t="shared" si="12"/>
        <v>366</v>
      </c>
      <c r="N42" s="17">
        <v>0</v>
      </c>
    </row>
    <row r="43" spans="1:17" ht="14.25" customHeight="1">
      <c r="A43" s="31" t="s">
        <v>47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</row>
    <row r="44" spans="1:17" ht="14.25" customHeight="1">
      <c r="A44" s="34" t="s">
        <v>2</v>
      </c>
      <c r="B44" s="34" t="s">
        <v>3</v>
      </c>
      <c r="C44" s="36" t="s">
        <v>4</v>
      </c>
      <c r="D44" s="36" t="s">
        <v>5</v>
      </c>
      <c r="E44" s="37" t="s">
        <v>6</v>
      </c>
      <c r="F44" s="38"/>
      <c r="G44" s="38"/>
      <c r="H44" s="38"/>
      <c r="I44" s="39"/>
      <c r="J44" s="37" t="s">
        <v>7</v>
      </c>
      <c r="K44" s="38"/>
      <c r="L44" s="38"/>
      <c r="M44" s="38"/>
      <c r="N44" s="39"/>
    </row>
    <row r="45" spans="1:17" ht="14.25" customHeight="1">
      <c r="A45" s="35"/>
      <c r="B45" s="35"/>
      <c r="C45" s="35"/>
      <c r="D45" s="35"/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8</v>
      </c>
      <c r="K45" s="4" t="s">
        <v>9</v>
      </c>
      <c r="L45" s="4" t="s">
        <v>10</v>
      </c>
      <c r="M45" s="4" t="s">
        <v>11</v>
      </c>
      <c r="N45" s="4" t="s">
        <v>12</v>
      </c>
    </row>
    <row r="46" spans="1:17" ht="14.25" customHeight="1">
      <c r="A46" s="5" t="s">
        <v>13</v>
      </c>
      <c r="B46" s="5" t="s">
        <v>14</v>
      </c>
      <c r="C46" s="6">
        <v>1128</v>
      </c>
      <c r="D46" s="6">
        <v>1010</v>
      </c>
      <c r="E46" s="7">
        <f t="shared" ref="E46:E62" si="13">C46*16/100</f>
        <v>180.48</v>
      </c>
      <c r="F46" s="7">
        <f t="shared" ref="F46:F62" si="14">C46*20/100</f>
        <v>225.6</v>
      </c>
      <c r="G46" s="7">
        <f t="shared" ref="G46:G61" si="15">C46*14/100</f>
        <v>157.91999999999999</v>
      </c>
      <c r="H46" s="7">
        <f t="shared" ref="H46:H61" si="16">C46*40/100</f>
        <v>451.2</v>
      </c>
      <c r="I46" s="7">
        <f t="shared" ref="I46:I61" si="17">C46*10/100</f>
        <v>112.8</v>
      </c>
      <c r="J46" s="7">
        <v>174</v>
      </c>
      <c r="K46" s="7">
        <v>59</v>
      </c>
      <c r="L46" s="7">
        <v>654</v>
      </c>
      <c r="M46" s="7">
        <v>119</v>
      </c>
      <c r="N46" s="7">
        <v>4</v>
      </c>
    </row>
    <row r="47" spans="1:17" ht="14.25" customHeight="1">
      <c r="A47" s="5" t="s">
        <v>15</v>
      </c>
      <c r="B47" s="5" t="s">
        <v>16</v>
      </c>
      <c r="C47" s="6">
        <v>40</v>
      </c>
      <c r="D47" s="6">
        <v>5</v>
      </c>
      <c r="E47" s="7">
        <f t="shared" si="13"/>
        <v>6.4</v>
      </c>
      <c r="F47" s="7">
        <f t="shared" si="14"/>
        <v>8</v>
      </c>
      <c r="G47" s="7">
        <f t="shared" si="15"/>
        <v>5.6</v>
      </c>
      <c r="H47" s="7">
        <f t="shared" si="16"/>
        <v>16</v>
      </c>
      <c r="I47" s="7">
        <f t="shared" si="17"/>
        <v>4</v>
      </c>
      <c r="J47" s="7">
        <v>0</v>
      </c>
      <c r="K47" s="7">
        <v>0</v>
      </c>
      <c r="L47" s="7">
        <v>3</v>
      </c>
      <c r="M47" s="7">
        <v>2</v>
      </c>
      <c r="N47" s="7">
        <v>0</v>
      </c>
    </row>
    <row r="48" spans="1:17" ht="14.25" customHeight="1">
      <c r="A48" s="5" t="s">
        <v>17</v>
      </c>
      <c r="B48" s="5" t="s">
        <v>18</v>
      </c>
      <c r="C48" s="6">
        <v>300</v>
      </c>
      <c r="D48" s="6">
        <v>155</v>
      </c>
      <c r="E48" s="7">
        <f t="shared" si="13"/>
        <v>48</v>
      </c>
      <c r="F48" s="7">
        <f t="shared" si="14"/>
        <v>60</v>
      </c>
      <c r="G48" s="7">
        <f t="shared" si="15"/>
        <v>42</v>
      </c>
      <c r="H48" s="7">
        <f t="shared" si="16"/>
        <v>120</v>
      </c>
      <c r="I48" s="7">
        <f t="shared" si="17"/>
        <v>30</v>
      </c>
      <c r="J48" s="7">
        <v>16</v>
      </c>
      <c r="K48" s="7">
        <v>1</v>
      </c>
      <c r="L48" s="7">
        <v>97</v>
      </c>
      <c r="M48" s="7">
        <v>40</v>
      </c>
      <c r="N48" s="7">
        <v>1</v>
      </c>
    </row>
    <row r="49" spans="1:14" ht="14.25" customHeight="1">
      <c r="A49" s="5" t="s">
        <v>19</v>
      </c>
      <c r="B49" s="5" t="s">
        <v>20</v>
      </c>
      <c r="C49" s="6">
        <v>80</v>
      </c>
      <c r="D49" s="6">
        <v>0</v>
      </c>
      <c r="E49" s="7">
        <f t="shared" si="13"/>
        <v>12.8</v>
      </c>
      <c r="F49" s="7">
        <f t="shared" si="14"/>
        <v>16</v>
      </c>
      <c r="G49" s="7">
        <f t="shared" si="15"/>
        <v>11.2</v>
      </c>
      <c r="H49" s="7">
        <f t="shared" si="16"/>
        <v>32</v>
      </c>
      <c r="I49" s="7">
        <f t="shared" si="17"/>
        <v>8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 ht="14.25" customHeight="1">
      <c r="A50" s="5" t="s">
        <v>21</v>
      </c>
      <c r="B50" s="5" t="s">
        <v>22</v>
      </c>
      <c r="C50" s="6">
        <v>40</v>
      </c>
      <c r="D50" s="6">
        <v>6</v>
      </c>
      <c r="E50" s="7">
        <f t="shared" si="13"/>
        <v>6.4</v>
      </c>
      <c r="F50" s="7">
        <f t="shared" si="14"/>
        <v>8</v>
      </c>
      <c r="G50" s="7">
        <f t="shared" si="15"/>
        <v>5.6</v>
      </c>
      <c r="H50" s="7">
        <f t="shared" si="16"/>
        <v>16</v>
      </c>
      <c r="I50" s="7">
        <f t="shared" si="17"/>
        <v>4</v>
      </c>
      <c r="J50" s="7">
        <v>3</v>
      </c>
      <c r="K50" s="7">
        <v>0</v>
      </c>
      <c r="L50" s="7">
        <v>2</v>
      </c>
      <c r="M50" s="7">
        <v>1</v>
      </c>
      <c r="N50" s="7">
        <v>0</v>
      </c>
    </row>
    <row r="51" spans="1:14" ht="14.25" customHeight="1">
      <c r="A51" s="5" t="s">
        <v>23</v>
      </c>
      <c r="B51" s="12" t="s">
        <v>24</v>
      </c>
      <c r="C51" s="6">
        <v>421</v>
      </c>
      <c r="D51" s="6">
        <v>421</v>
      </c>
      <c r="E51" s="7">
        <f t="shared" si="13"/>
        <v>67.36</v>
      </c>
      <c r="F51" s="7">
        <f t="shared" si="14"/>
        <v>84.2</v>
      </c>
      <c r="G51" s="7">
        <f t="shared" si="15"/>
        <v>58.94</v>
      </c>
      <c r="H51" s="7">
        <f t="shared" si="16"/>
        <v>168.4</v>
      </c>
      <c r="I51" s="7">
        <f t="shared" si="17"/>
        <v>42.1</v>
      </c>
      <c r="J51" s="7">
        <v>73</v>
      </c>
      <c r="K51" s="7">
        <v>10</v>
      </c>
      <c r="L51" s="7">
        <v>280</v>
      </c>
      <c r="M51" s="7">
        <v>57</v>
      </c>
      <c r="N51" s="7">
        <v>1</v>
      </c>
    </row>
    <row r="52" spans="1:14" ht="14.25" customHeight="1">
      <c r="A52" s="5" t="s">
        <v>25</v>
      </c>
      <c r="B52" s="12" t="s">
        <v>16</v>
      </c>
      <c r="C52" s="6">
        <v>250</v>
      </c>
      <c r="D52" s="6">
        <v>81</v>
      </c>
      <c r="E52" s="7">
        <f t="shared" si="13"/>
        <v>40</v>
      </c>
      <c r="F52" s="7">
        <f t="shared" si="14"/>
        <v>50</v>
      </c>
      <c r="G52" s="7">
        <f t="shared" si="15"/>
        <v>35</v>
      </c>
      <c r="H52" s="7">
        <f t="shared" si="16"/>
        <v>100</v>
      </c>
      <c r="I52" s="7">
        <f t="shared" si="17"/>
        <v>25</v>
      </c>
      <c r="J52" s="7">
        <v>12</v>
      </c>
      <c r="K52" s="7">
        <v>2</v>
      </c>
      <c r="L52" s="7">
        <v>52</v>
      </c>
      <c r="M52" s="7">
        <v>15</v>
      </c>
      <c r="N52" s="7">
        <v>0</v>
      </c>
    </row>
    <row r="53" spans="1:14" ht="14.25" customHeight="1">
      <c r="A53" s="5" t="s">
        <v>26</v>
      </c>
      <c r="B53" s="12" t="s">
        <v>27</v>
      </c>
      <c r="C53" s="6">
        <v>80</v>
      </c>
      <c r="D53" s="6">
        <v>41</v>
      </c>
      <c r="E53" s="7">
        <f t="shared" si="13"/>
        <v>12.8</v>
      </c>
      <c r="F53" s="7">
        <f t="shared" si="14"/>
        <v>16</v>
      </c>
      <c r="G53" s="7">
        <f t="shared" si="15"/>
        <v>11.2</v>
      </c>
      <c r="H53" s="7">
        <f t="shared" si="16"/>
        <v>32</v>
      </c>
      <c r="I53" s="7">
        <f t="shared" si="17"/>
        <v>8</v>
      </c>
      <c r="J53" s="7">
        <v>5</v>
      </c>
      <c r="K53" s="7">
        <v>0</v>
      </c>
      <c r="L53" s="7">
        <v>30</v>
      </c>
      <c r="M53" s="7">
        <v>6</v>
      </c>
      <c r="N53" s="7">
        <v>0</v>
      </c>
    </row>
    <row r="54" spans="1:14" ht="14.25" customHeight="1">
      <c r="A54" s="5" t="s">
        <v>28</v>
      </c>
      <c r="B54" s="12" t="s">
        <v>29</v>
      </c>
      <c r="C54" s="6">
        <v>80</v>
      </c>
      <c r="D54" s="6">
        <v>14</v>
      </c>
      <c r="E54" s="7">
        <f t="shared" si="13"/>
        <v>12.8</v>
      </c>
      <c r="F54" s="7">
        <f t="shared" si="14"/>
        <v>16</v>
      </c>
      <c r="G54" s="7">
        <f t="shared" si="15"/>
        <v>11.2</v>
      </c>
      <c r="H54" s="7">
        <f t="shared" si="16"/>
        <v>32</v>
      </c>
      <c r="I54" s="7">
        <f t="shared" si="17"/>
        <v>8</v>
      </c>
      <c r="J54" s="7">
        <v>2</v>
      </c>
      <c r="K54" s="7">
        <v>0</v>
      </c>
      <c r="L54" s="7">
        <v>9</v>
      </c>
      <c r="M54" s="7">
        <v>2</v>
      </c>
      <c r="N54" s="7">
        <v>1</v>
      </c>
    </row>
    <row r="55" spans="1:14" ht="14.25" customHeight="1">
      <c r="A55" s="5" t="s">
        <v>30</v>
      </c>
      <c r="B55" s="5" t="s">
        <v>31</v>
      </c>
      <c r="C55" s="6">
        <v>80</v>
      </c>
      <c r="D55" s="6">
        <v>42</v>
      </c>
      <c r="E55" s="7">
        <f t="shared" si="13"/>
        <v>12.8</v>
      </c>
      <c r="F55" s="7">
        <f t="shared" si="14"/>
        <v>16</v>
      </c>
      <c r="G55" s="7">
        <f t="shared" si="15"/>
        <v>11.2</v>
      </c>
      <c r="H55" s="7">
        <f t="shared" si="16"/>
        <v>32</v>
      </c>
      <c r="I55" s="7">
        <f t="shared" si="17"/>
        <v>8</v>
      </c>
      <c r="J55" s="7">
        <v>6</v>
      </c>
      <c r="K55" s="7">
        <v>5</v>
      </c>
      <c r="L55" s="7">
        <v>22</v>
      </c>
      <c r="M55" s="7">
        <v>9</v>
      </c>
      <c r="N55" s="7">
        <v>0</v>
      </c>
    </row>
    <row r="56" spans="1:14" ht="14.25" customHeight="1">
      <c r="A56" s="15" t="s">
        <v>32</v>
      </c>
      <c r="B56" s="16" t="s">
        <v>33</v>
      </c>
      <c r="C56" s="6">
        <v>86</v>
      </c>
      <c r="D56" s="6">
        <v>85</v>
      </c>
      <c r="E56" s="7">
        <f t="shared" si="13"/>
        <v>13.76</v>
      </c>
      <c r="F56" s="7">
        <f t="shared" si="14"/>
        <v>17.2</v>
      </c>
      <c r="G56" s="7">
        <f t="shared" si="15"/>
        <v>12.04</v>
      </c>
      <c r="H56" s="7">
        <f t="shared" si="16"/>
        <v>34.4</v>
      </c>
      <c r="I56" s="7">
        <f t="shared" si="17"/>
        <v>8.6</v>
      </c>
      <c r="J56" s="7">
        <v>12</v>
      </c>
      <c r="K56" s="7">
        <v>0</v>
      </c>
      <c r="L56" s="7">
        <v>50</v>
      </c>
      <c r="M56" s="7">
        <v>23</v>
      </c>
      <c r="N56" s="7">
        <v>0</v>
      </c>
    </row>
    <row r="57" spans="1:14" ht="14.25" customHeight="1">
      <c r="A57" s="15" t="s">
        <v>34</v>
      </c>
      <c r="B57" s="16" t="s">
        <v>35</v>
      </c>
      <c r="C57" s="6">
        <v>40</v>
      </c>
      <c r="D57" s="6">
        <v>14</v>
      </c>
      <c r="E57" s="7">
        <f t="shared" si="13"/>
        <v>6.4</v>
      </c>
      <c r="F57" s="7">
        <f t="shared" si="14"/>
        <v>8</v>
      </c>
      <c r="G57" s="7">
        <f t="shared" si="15"/>
        <v>5.6</v>
      </c>
      <c r="H57" s="7">
        <f t="shared" si="16"/>
        <v>16</v>
      </c>
      <c r="I57" s="7">
        <f t="shared" si="17"/>
        <v>4</v>
      </c>
      <c r="J57" s="7">
        <v>1</v>
      </c>
      <c r="K57" s="7">
        <v>0</v>
      </c>
      <c r="L57" s="7">
        <v>12</v>
      </c>
      <c r="M57" s="7">
        <v>1</v>
      </c>
      <c r="N57" s="7">
        <v>0</v>
      </c>
    </row>
    <row r="58" spans="1:14" ht="14.25" customHeight="1">
      <c r="A58" s="15" t="s">
        <v>36</v>
      </c>
      <c r="B58" s="16" t="s">
        <v>37</v>
      </c>
      <c r="C58" s="6">
        <v>30</v>
      </c>
      <c r="D58" s="6">
        <v>15</v>
      </c>
      <c r="E58" s="7">
        <f t="shared" si="13"/>
        <v>4.8</v>
      </c>
      <c r="F58" s="7">
        <f t="shared" si="14"/>
        <v>6</v>
      </c>
      <c r="G58" s="7">
        <f t="shared" si="15"/>
        <v>4.2</v>
      </c>
      <c r="H58" s="7">
        <f t="shared" si="16"/>
        <v>12</v>
      </c>
      <c r="I58" s="7">
        <f t="shared" si="17"/>
        <v>3</v>
      </c>
      <c r="J58" s="7">
        <v>1</v>
      </c>
      <c r="K58" s="7">
        <v>0</v>
      </c>
      <c r="L58" s="7">
        <v>7</v>
      </c>
      <c r="M58" s="7">
        <v>7</v>
      </c>
      <c r="N58" s="7">
        <v>0</v>
      </c>
    </row>
    <row r="59" spans="1:14" ht="14.25" customHeight="1">
      <c r="A59" s="15" t="s">
        <v>38</v>
      </c>
      <c r="B59" s="16" t="s">
        <v>39</v>
      </c>
      <c r="C59" s="6">
        <v>39</v>
      </c>
      <c r="D59" s="6">
        <v>39</v>
      </c>
      <c r="E59" s="7">
        <f t="shared" si="13"/>
        <v>6.24</v>
      </c>
      <c r="F59" s="7">
        <f t="shared" si="14"/>
        <v>7.8</v>
      </c>
      <c r="G59" s="7">
        <f t="shared" si="15"/>
        <v>5.46</v>
      </c>
      <c r="H59" s="7">
        <f t="shared" si="16"/>
        <v>15.6</v>
      </c>
      <c r="I59" s="7">
        <f t="shared" si="17"/>
        <v>3.9</v>
      </c>
      <c r="J59" s="7">
        <v>4</v>
      </c>
      <c r="K59" s="7">
        <v>0</v>
      </c>
      <c r="L59" s="7">
        <v>26</v>
      </c>
      <c r="M59" s="7">
        <v>9</v>
      </c>
      <c r="N59" s="7">
        <v>0</v>
      </c>
    </row>
    <row r="60" spans="1:14" ht="14.25" customHeight="1">
      <c r="A60" s="15" t="s">
        <v>44</v>
      </c>
      <c r="B60" s="16" t="s">
        <v>41</v>
      </c>
      <c r="C60" s="15">
        <v>37</v>
      </c>
      <c r="D60" s="15">
        <v>37</v>
      </c>
      <c r="E60" s="7">
        <f t="shared" si="13"/>
        <v>5.92</v>
      </c>
      <c r="F60" s="7">
        <f t="shared" si="14"/>
        <v>7.4</v>
      </c>
      <c r="G60" s="7">
        <f t="shared" si="15"/>
        <v>5.18</v>
      </c>
      <c r="H60" s="7">
        <f t="shared" si="16"/>
        <v>14.8</v>
      </c>
      <c r="I60" s="7">
        <f t="shared" si="17"/>
        <v>3.7</v>
      </c>
      <c r="J60" s="7">
        <v>7</v>
      </c>
      <c r="K60" s="7">
        <v>0</v>
      </c>
      <c r="L60" s="7">
        <v>25</v>
      </c>
      <c r="M60" s="7">
        <v>5</v>
      </c>
      <c r="N60" s="7">
        <v>0</v>
      </c>
    </row>
    <row r="61" spans="1:14" ht="14.25" customHeight="1">
      <c r="A61" s="15" t="s">
        <v>42</v>
      </c>
      <c r="B61" s="16" t="s">
        <v>22</v>
      </c>
      <c r="C61" s="15">
        <v>20</v>
      </c>
      <c r="D61" s="15">
        <v>2</v>
      </c>
      <c r="E61" s="7">
        <f t="shared" si="13"/>
        <v>3.2</v>
      </c>
      <c r="F61" s="7">
        <f t="shared" si="14"/>
        <v>4</v>
      </c>
      <c r="G61" s="7">
        <f t="shared" si="15"/>
        <v>2.8</v>
      </c>
      <c r="H61" s="7">
        <f t="shared" si="16"/>
        <v>8</v>
      </c>
      <c r="I61" s="7">
        <f t="shared" si="17"/>
        <v>2</v>
      </c>
      <c r="J61" s="7">
        <v>1</v>
      </c>
      <c r="K61" s="7">
        <v>0</v>
      </c>
      <c r="L61" s="7">
        <v>1</v>
      </c>
      <c r="M61" s="7">
        <v>0</v>
      </c>
      <c r="N61" s="7">
        <v>0</v>
      </c>
    </row>
    <row r="62" spans="1:14" ht="14.25" customHeight="1">
      <c r="A62" s="27" t="s">
        <v>43</v>
      </c>
      <c r="B62" s="28"/>
      <c r="C62" s="15">
        <f t="shared" ref="C62:D62" si="18">SUM(C46:C61)</f>
        <v>2751</v>
      </c>
      <c r="D62" s="15">
        <f t="shared" si="18"/>
        <v>1967</v>
      </c>
      <c r="E62" s="17">
        <f t="shared" si="13"/>
        <v>440.16</v>
      </c>
      <c r="F62" s="17">
        <f t="shared" si="14"/>
        <v>550.20000000000005</v>
      </c>
      <c r="G62" s="17">
        <f t="shared" ref="G62:N62" si="19">SUM(G46:G61)</f>
        <v>385.14</v>
      </c>
      <c r="H62" s="17">
        <f t="shared" si="19"/>
        <v>1100.3999999999999</v>
      </c>
      <c r="I62" s="17">
        <f t="shared" si="19"/>
        <v>275.09999999999997</v>
      </c>
      <c r="J62" s="17">
        <f t="shared" si="19"/>
        <v>317</v>
      </c>
      <c r="K62" s="17">
        <f t="shared" si="19"/>
        <v>77</v>
      </c>
      <c r="L62" s="17">
        <f t="shared" si="19"/>
        <v>1270</v>
      </c>
      <c r="M62" s="17">
        <f t="shared" si="19"/>
        <v>296</v>
      </c>
      <c r="N62" s="17">
        <f t="shared" si="19"/>
        <v>7</v>
      </c>
    </row>
    <row r="63" spans="1:14" ht="14.25" customHeight="1">
      <c r="A63" s="31" t="s">
        <v>48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3"/>
    </row>
    <row r="64" spans="1:14" ht="14.25" customHeight="1">
      <c r="A64" s="34" t="s">
        <v>2</v>
      </c>
      <c r="B64" s="34" t="s">
        <v>3</v>
      </c>
      <c r="C64" s="36" t="s">
        <v>4</v>
      </c>
      <c r="D64" s="36" t="s">
        <v>5</v>
      </c>
      <c r="E64" s="37" t="s">
        <v>6</v>
      </c>
      <c r="F64" s="38"/>
      <c r="G64" s="38"/>
      <c r="H64" s="38"/>
      <c r="I64" s="39"/>
      <c r="J64" s="37" t="s">
        <v>7</v>
      </c>
      <c r="K64" s="38"/>
      <c r="L64" s="38"/>
      <c r="M64" s="38"/>
      <c r="N64" s="39"/>
    </row>
    <row r="65" spans="1:14" ht="14.25" customHeight="1">
      <c r="A65" s="35"/>
      <c r="B65" s="35"/>
      <c r="C65" s="35"/>
      <c r="D65" s="35"/>
      <c r="E65" s="4" t="s">
        <v>8</v>
      </c>
      <c r="F65" s="4" t="s">
        <v>9</v>
      </c>
      <c r="G65" s="4" t="s">
        <v>10</v>
      </c>
      <c r="H65" s="4" t="s">
        <v>11</v>
      </c>
      <c r="I65" s="4" t="s">
        <v>12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</row>
    <row r="66" spans="1:14" ht="14.25" customHeight="1">
      <c r="A66" s="5" t="s">
        <v>13</v>
      </c>
      <c r="B66" s="5" t="s">
        <v>14</v>
      </c>
      <c r="C66" s="6">
        <v>1207</v>
      </c>
      <c r="D66" s="6">
        <v>1066</v>
      </c>
      <c r="E66" s="7">
        <f t="shared" ref="E66:E82" si="20">C66*16/100</f>
        <v>193.12</v>
      </c>
      <c r="F66" s="7">
        <f t="shared" ref="F66:F81" si="21">C66*20/100</f>
        <v>241.4</v>
      </c>
      <c r="G66" s="7">
        <f t="shared" ref="G66:G81" si="22">C66*14/100</f>
        <v>168.98</v>
      </c>
      <c r="H66" s="7">
        <f t="shared" ref="H66:H81" si="23">C66*40/100</f>
        <v>482.8</v>
      </c>
      <c r="I66" s="7">
        <f t="shared" ref="I66:I81" si="24">C66*10/100</f>
        <v>120.7</v>
      </c>
      <c r="J66" s="7">
        <v>206</v>
      </c>
      <c r="K66" s="7">
        <v>36</v>
      </c>
      <c r="L66" s="7">
        <v>710</v>
      </c>
      <c r="M66" s="7">
        <v>111</v>
      </c>
      <c r="N66" s="7">
        <v>3</v>
      </c>
    </row>
    <row r="67" spans="1:14" ht="14.25" customHeight="1">
      <c r="A67" s="5" t="s">
        <v>15</v>
      </c>
      <c r="B67" s="5" t="s">
        <v>16</v>
      </c>
      <c r="C67" s="6">
        <v>40</v>
      </c>
      <c r="D67" s="6">
        <v>3</v>
      </c>
      <c r="E67" s="7">
        <f t="shared" si="20"/>
        <v>6.4</v>
      </c>
      <c r="F67" s="7">
        <f t="shared" si="21"/>
        <v>8</v>
      </c>
      <c r="G67" s="7">
        <f t="shared" si="22"/>
        <v>5.6</v>
      </c>
      <c r="H67" s="7">
        <f t="shared" si="23"/>
        <v>16</v>
      </c>
      <c r="I67" s="7">
        <f t="shared" si="24"/>
        <v>4</v>
      </c>
      <c r="J67" s="7">
        <v>0</v>
      </c>
      <c r="K67" s="7">
        <v>0</v>
      </c>
      <c r="L67" s="7">
        <v>2</v>
      </c>
      <c r="M67" s="7">
        <v>1</v>
      </c>
      <c r="N67" s="7">
        <v>0</v>
      </c>
    </row>
    <row r="68" spans="1:14" ht="14.25" customHeight="1">
      <c r="A68" s="5" t="s">
        <v>17</v>
      </c>
      <c r="B68" s="5" t="s">
        <v>18</v>
      </c>
      <c r="C68" s="6">
        <v>300</v>
      </c>
      <c r="D68" s="6">
        <v>133</v>
      </c>
      <c r="E68" s="7">
        <f t="shared" si="20"/>
        <v>48</v>
      </c>
      <c r="F68" s="7">
        <f t="shared" si="21"/>
        <v>60</v>
      </c>
      <c r="G68" s="7">
        <f t="shared" si="22"/>
        <v>42</v>
      </c>
      <c r="H68" s="7">
        <f t="shared" si="23"/>
        <v>120</v>
      </c>
      <c r="I68" s="7">
        <f t="shared" si="24"/>
        <v>30</v>
      </c>
      <c r="J68" s="7">
        <v>17</v>
      </c>
      <c r="K68" s="7">
        <v>5</v>
      </c>
      <c r="L68" s="7">
        <v>72</v>
      </c>
      <c r="M68" s="7">
        <v>37</v>
      </c>
      <c r="N68" s="7">
        <v>2</v>
      </c>
    </row>
    <row r="69" spans="1:14" ht="14.25" customHeight="1">
      <c r="A69" s="5" t="s">
        <v>19</v>
      </c>
      <c r="B69" s="5" t="s">
        <v>20</v>
      </c>
      <c r="C69" s="6">
        <v>80</v>
      </c>
      <c r="D69" s="6">
        <v>4</v>
      </c>
      <c r="E69" s="7">
        <f t="shared" si="20"/>
        <v>12.8</v>
      </c>
      <c r="F69" s="7">
        <f t="shared" si="21"/>
        <v>16</v>
      </c>
      <c r="G69" s="7">
        <f t="shared" si="22"/>
        <v>11.2</v>
      </c>
      <c r="H69" s="7">
        <f t="shared" si="23"/>
        <v>32</v>
      </c>
      <c r="I69" s="7">
        <f t="shared" si="24"/>
        <v>8</v>
      </c>
      <c r="J69" s="7">
        <v>0</v>
      </c>
      <c r="K69" s="7">
        <v>0</v>
      </c>
      <c r="L69" s="7">
        <v>2</v>
      </c>
      <c r="M69" s="7">
        <v>2</v>
      </c>
      <c r="N69" s="7">
        <v>0</v>
      </c>
    </row>
    <row r="70" spans="1:14" ht="14.25" customHeight="1">
      <c r="A70" s="5" t="s">
        <v>21</v>
      </c>
      <c r="B70" s="5" t="s">
        <v>22</v>
      </c>
      <c r="C70" s="6">
        <v>40</v>
      </c>
      <c r="D70" s="6">
        <v>20</v>
      </c>
      <c r="E70" s="7">
        <f t="shared" si="20"/>
        <v>6.4</v>
      </c>
      <c r="F70" s="7">
        <f t="shared" si="21"/>
        <v>8</v>
      </c>
      <c r="G70" s="7">
        <f t="shared" si="22"/>
        <v>5.6</v>
      </c>
      <c r="H70" s="7">
        <f t="shared" si="23"/>
        <v>16</v>
      </c>
      <c r="I70" s="7">
        <f t="shared" si="24"/>
        <v>4</v>
      </c>
      <c r="J70" s="7">
        <v>8</v>
      </c>
      <c r="K70" s="7">
        <v>0</v>
      </c>
      <c r="L70" s="7">
        <v>9</v>
      </c>
      <c r="M70" s="7">
        <v>1</v>
      </c>
      <c r="N70" s="7">
        <v>2</v>
      </c>
    </row>
    <row r="71" spans="1:14" ht="14.25" customHeight="1">
      <c r="A71" s="5" t="s">
        <v>23</v>
      </c>
      <c r="B71" s="12" t="s">
        <v>24</v>
      </c>
      <c r="C71" s="6">
        <v>409</v>
      </c>
      <c r="D71" s="6">
        <v>409</v>
      </c>
      <c r="E71" s="7">
        <f t="shared" si="20"/>
        <v>65.44</v>
      </c>
      <c r="F71" s="7">
        <f t="shared" si="21"/>
        <v>81.8</v>
      </c>
      <c r="G71" s="7">
        <f t="shared" si="22"/>
        <v>57.26</v>
      </c>
      <c r="H71" s="7">
        <f t="shared" si="23"/>
        <v>163.6</v>
      </c>
      <c r="I71" s="7">
        <f t="shared" si="24"/>
        <v>40.9</v>
      </c>
      <c r="J71" s="7">
        <v>77</v>
      </c>
      <c r="K71" s="7">
        <v>6</v>
      </c>
      <c r="L71" s="7">
        <v>267</v>
      </c>
      <c r="M71" s="7">
        <v>57</v>
      </c>
      <c r="N71" s="7">
        <v>2</v>
      </c>
    </row>
    <row r="72" spans="1:14" ht="14.25" customHeight="1">
      <c r="A72" s="5" t="s">
        <v>25</v>
      </c>
      <c r="B72" s="12" t="s">
        <v>16</v>
      </c>
      <c r="C72" s="6">
        <v>250</v>
      </c>
      <c r="D72" s="6">
        <v>111</v>
      </c>
      <c r="E72" s="7">
        <f t="shared" si="20"/>
        <v>40</v>
      </c>
      <c r="F72" s="7">
        <f t="shared" si="21"/>
        <v>50</v>
      </c>
      <c r="G72" s="7">
        <f t="shared" si="22"/>
        <v>35</v>
      </c>
      <c r="H72" s="7">
        <f t="shared" si="23"/>
        <v>100</v>
      </c>
      <c r="I72" s="7">
        <f t="shared" si="24"/>
        <v>25</v>
      </c>
      <c r="J72" s="7">
        <v>15</v>
      </c>
      <c r="K72" s="7">
        <v>1</v>
      </c>
      <c r="L72" s="7">
        <v>69</v>
      </c>
      <c r="M72" s="7">
        <v>24</v>
      </c>
      <c r="N72" s="7">
        <v>2</v>
      </c>
    </row>
    <row r="73" spans="1:14" ht="14.25" customHeight="1">
      <c r="A73" s="5" t="s">
        <v>26</v>
      </c>
      <c r="B73" s="12" t="s">
        <v>27</v>
      </c>
      <c r="C73" s="6">
        <v>80</v>
      </c>
      <c r="D73" s="6">
        <v>40</v>
      </c>
      <c r="E73" s="7">
        <f t="shared" si="20"/>
        <v>12.8</v>
      </c>
      <c r="F73" s="7">
        <f t="shared" si="21"/>
        <v>16</v>
      </c>
      <c r="G73" s="7">
        <f t="shared" si="22"/>
        <v>11.2</v>
      </c>
      <c r="H73" s="7">
        <f t="shared" si="23"/>
        <v>32</v>
      </c>
      <c r="I73" s="7">
        <f t="shared" si="24"/>
        <v>8</v>
      </c>
      <c r="J73" s="7">
        <v>3</v>
      </c>
      <c r="K73" s="7">
        <v>5</v>
      </c>
      <c r="L73" s="7">
        <v>24</v>
      </c>
      <c r="M73" s="7">
        <v>8</v>
      </c>
      <c r="N73" s="7">
        <v>0</v>
      </c>
    </row>
    <row r="74" spans="1:14" ht="14.25" customHeight="1">
      <c r="A74" s="5" t="s">
        <v>28</v>
      </c>
      <c r="B74" s="12" t="s">
        <v>29</v>
      </c>
      <c r="C74" s="6">
        <v>80</v>
      </c>
      <c r="D74" s="6">
        <v>13</v>
      </c>
      <c r="E74" s="7">
        <f t="shared" si="20"/>
        <v>12.8</v>
      </c>
      <c r="F74" s="7">
        <f t="shared" si="21"/>
        <v>16</v>
      </c>
      <c r="G74" s="7">
        <f t="shared" si="22"/>
        <v>11.2</v>
      </c>
      <c r="H74" s="7">
        <f t="shared" si="23"/>
        <v>32</v>
      </c>
      <c r="I74" s="7">
        <f t="shared" si="24"/>
        <v>8</v>
      </c>
      <c r="J74" s="7">
        <v>0</v>
      </c>
      <c r="K74" s="7">
        <v>0</v>
      </c>
      <c r="L74" s="7">
        <v>10</v>
      </c>
      <c r="M74" s="7">
        <v>3</v>
      </c>
      <c r="N74" s="7">
        <v>0</v>
      </c>
    </row>
    <row r="75" spans="1:14" ht="14.25" customHeight="1">
      <c r="A75" s="5" t="s">
        <v>30</v>
      </c>
      <c r="B75" s="5" t="s">
        <v>31</v>
      </c>
      <c r="C75" s="6">
        <v>100</v>
      </c>
      <c r="D75" s="6">
        <v>96</v>
      </c>
      <c r="E75" s="7">
        <f t="shared" si="20"/>
        <v>16</v>
      </c>
      <c r="F75" s="7">
        <f t="shared" si="21"/>
        <v>20</v>
      </c>
      <c r="G75" s="7">
        <f t="shared" si="22"/>
        <v>14</v>
      </c>
      <c r="H75" s="7">
        <f t="shared" si="23"/>
        <v>40</v>
      </c>
      <c r="I75" s="7">
        <f t="shared" si="24"/>
        <v>10</v>
      </c>
      <c r="J75" s="7">
        <v>19</v>
      </c>
      <c r="K75" s="7">
        <v>6</v>
      </c>
      <c r="L75" s="7">
        <v>61</v>
      </c>
      <c r="M75" s="7">
        <v>10</v>
      </c>
      <c r="N75" s="7">
        <v>0</v>
      </c>
    </row>
    <row r="76" spans="1:14" ht="14.25" customHeight="1">
      <c r="A76" s="15" t="s">
        <v>32</v>
      </c>
      <c r="B76" s="16" t="s">
        <v>33</v>
      </c>
      <c r="C76" s="6">
        <v>115</v>
      </c>
      <c r="D76" s="6">
        <v>115</v>
      </c>
      <c r="E76" s="7">
        <f t="shared" si="20"/>
        <v>18.399999999999999</v>
      </c>
      <c r="F76" s="7">
        <f t="shared" si="21"/>
        <v>23</v>
      </c>
      <c r="G76" s="7">
        <f t="shared" si="22"/>
        <v>16.100000000000001</v>
      </c>
      <c r="H76" s="7">
        <f t="shared" si="23"/>
        <v>46</v>
      </c>
      <c r="I76" s="7">
        <f t="shared" si="24"/>
        <v>11.5</v>
      </c>
      <c r="J76" s="7">
        <v>29</v>
      </c>
      <c r="K76" s="7">
        <v>5</v>
      </c>
      <c r="L76" s="7">
        <v>65</v>
      </c>
      <c r="M76" s="7">
        <v>15</v>
      </c>
      <c r="N76" s="7">
        <v>1</v>
      </c>
    </row>
    <row r="77" spans="1:14" ht="14.25" customHeight="1">
      <c r="A77" s="15" t="s">
        <v>34</v>
      </c>
      <c r="B77" s="16" t="s">
        <v>35</v>
      </c>
      <c r="C77" s="6">
        <v>50</v>
      </c>
      <c r="D77" s="6">
        <v>47</v>
      </c>
      <c r="E77" s="7">
        <f t="shared" si="20"/>
        <v>8</v>
      </c>
      <c r="F77" s="7">
        <f t="shared" si="21"/>
        <v>10</v>
      </c>
      <c r="G77" s="7">
        <f t="shared" si="22"/>
        <v>7</v>
      </c>
      <c r="H77" s="7">
        <f t="shared" si="23"/>
        <v>20</v>
      </c>
      <c r="I77" s="7">
        <f t="shared" si="24"/>
        <v>5</v>
      </c>
      <c r="J77" s="7">
        <v>11</v>
      </c>
      <c r="K77" s="7">
        <v>0</v>
      </c>
      <c r="L77" s="7">
        <v>27</v>
      </c>
      <c r="M77" s="7">
        <v>8</v>
      </c>
      <c r="N77" s="7">
        <v>1</v>
      </c>
    </row>
    <row r="78" spans="1:14" ht="14.25" customHeight="1">
      <c r="A78" s="15" t="s">
        <v>36</v>
      </c>
      <c r="B78" s="16" t="s">
        <v>37</v>
      </c>
      <c r="C78" s="6">
        <v>40</v>
      </c>
      <c r="D78" s="6">
        <v>18</v>
      </c>
      <c r="E78" s="7">
        <f t="shared" si="20"/>
        <v>6.4</v>
      </c>
      <c r="F78" s="7">
        <f t="shared" si="21"/>
        <v>8</v>
      </c>
      <c r="G78" s="7">
        <f t="shared" si="22"/>
        <v>5.6</v>
      </c>
      <c r="H78" s="7">
        <f t="shared" si="23"/>
        <v>16</v>
      </c>
      <c r="I78" s="7">
        <f t="shared" si="24"/>
        <v>4</v>
      </c>
      <c r="J78" s="7">
        <v>3</v>
      </c>
      <c r="K78" s="7">
        <v>0</v>
      </c>
      <c r="L78" s="7">
        <v>8</v>
      </c>
      <c r="M78" s="7">
        <v>7</v>
      </c>
      <c r="N78" s="7">
        <v>0</v>
      </c>
    </row>
    <row r="79" spans="1:14" ht="14.25" customHeight="1">
      <c r="A79" s="15" t="s">
        <v>38</v>
      </c>
      <c r="B79" s="16" t="s">
        <v>39</v>
      </c>
      <c r="C79" s="6">
        <v>44</v>
      </c>
      <c r="D79" s="6">
        <v>44</v>
      </c>
      <c r="E79" s="7">
        <f t="shared" si="20"/>
        <v>7.04</v>
      </c>
      <c r="F79" s="7">
        <f t="shared" si="21"/>
        <v>8.8000000000000007</v>
      </c>
      <c r="G79" s="7">
        <f t="shared" si="22"/>
        <v>6.16</v>
      </c>
      <c r="H79" s="7">
        <f t="shared" si="23"/>
        <v>17.600000000000001</v>
      </c>
      <c r="I79" s="7">
        <f t="shared" si="24"/>
        <v>4.4000000000000004</v>
      </c>
      <c r="J79" s="7">
        <v>3</v>
      </c>
      <c r="K79" s="7">
        <v>0</v>
      </c>
      <c r="L79" s="7">
        <v>29</v>
      </c>
      <c r="M79" s="7">
        <v>11</v>
      </c>
      <c r="N79" s="7">
        <v>1</v>
      </c>
    </row>
    <row r="80" spans="1:14" ht="14.25" customHeight="1">
      <c r="A80" s="15" t="s">
        <v>40</v>
      </c>
      <c r="B80" s="16" t="s">
        <v>41</v>
      </c>
      <c r="C80" s="15">
        <v>50</v>
      </c>
      <c r="D80" s="15">
        <v>50</v>
      </c>
      <c r="E80" s="7">
        <f t="shared" si="20"/>
        <v>8</v>
      </c>
      <c r="F80" s="7">
        <f t="shared" si="21"/>
        <v>10</v>
      </c>
      <c r="G80" s="7">
        <f t="shared" si="22"/>
        <v>7</v>
      </c>
      <c r="H80" s="7">
        <f t="shared" si="23"/>
        <v>20</v>
      </c>
      <c r="I80" s="7">
        <f t="shared" si="24"/>
        <v>5</v>
      </c>
      <c r="J80" s="7">
        <v>10</v>
      </c>
      <c r="K80" s="7">
        <v>3</v>
      </c>
      <c r="L80" s="7">
        <v>24</v>
      </c>
      <c r="M80" s="7">
        <v>12</v>
      </c>
      <c r="N80" s="7">
        <v>1</v>
      </c>
    </row>
    <row r="81" spans="1:26" ht="14.25" customHeight="1">
      <c r="A81" s="15" t="s">
        <v>42</v>
      </c>
      <c r="B81" s="16" t="s">
        <v>22</v>
      </c>
      <c r="C81" s="15">
        <v>20</v>
      </c>
      <c r="D81" s="15">
        <v>1</v>
      </c>
      <c r="E81" s="7">
        <f t="shared" si="20"/>
        <v>3.2</v>
      </c>
      <c r="F81" s="7">
        <f t="shared" si="21"/>
        <v>4</v>
      </c>
      <c r="G81" s="7">
        <f t="shared" si="22"/>
        <v>2.8</v>
      </c>
      <c r="H81" s="7">
        <f t="shared" si="23"/>
        <v>8</v>
      </c>
      <c r="I81" s="7">
        <f t="shared" si="24"/>
        <v>2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</row>
    <row r="82" spans="1:26" ht="14.25" customHeight="1">
      <c r="A82" s="27" t="s">
        <v>43</v>
      </c>
      <c r="B82" s="28"/>
      <c r="C82" s="15">
        <f t="shared" ref="C82:D82" si="25">SUM(C66:C81)</f>
        <v>2905</v>
      </c>
      <c r="D82" s="15">
        <f t="shared" si="25"/>
        <v>2170</v>
      </c>
      <c r="E82" s="17">
        <f t="shared" si="20"/>
        <v>464.8</v>
      </c>
      <c r="F82" s="17">
        <f t="shared" ref="F82:N82" si="26">SUM(F66:F81)</f>
        <v>581</v>
      </c>
      <c r="G82" s="17">
        <f t="shared" si="26"/>
        <v>406.70000000000005</v>
      </c>
      <c r="H82" s="17">
        <f t="shared" si="26"/>
        <v>1162</v>
      </c>
      <c r="I82" s="17">
        <f t="shared" si="26"/>
        <v>290.5</v>
      </c>
      <c r="J82" s="17">
        <f t="shared" si="26"/>
        <v>401</v>
      </c>
      <c r="K82" s="17">
        <f t="shared" si="26"/>
        <v>67</v>
      </c>
      <c r="L82" s="17">
        <f t="shared" si="26"/>
        <v>1380</v>
      </c>
      <c r="M82" s="17">
        <f t="shared" si="26"/>
        <v>307</v>
      </c>
      <c r="N82" s="17">
        <f t="shared" si="26"/>
        <v>15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4.25" customHeight="1">
      <c r="A83" s="40" t="s">
        <v>49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>
      <c r="A84" s="36" t="s">
        <v>2</v>
      </c>
      <c r="B84" s="36" t="s">
        <v>3</v>
      </c>
      <c r="C84" s="36" t="s">
        <v>4</v>
      </c>
      <c r="D84" s="36" t="s">
        <v>5</v>
      </c>
      <c r="E84" s="37" t="s">
        <v>6</v>
      </c>
      <c r="F84" s="38"/>
      <c r="G84" s="38"/>
      <c r="H84" s="38"/>
      <c r="I84" s="39"/>
      <c r="J84" s="37" t="s">
        <v>7</v>
      </c>
      <c r="K84" s="38"/>
      <c r="L84" s="38"/>
      <c r="M84" s="38"/>
      <c r="N84" s="3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37.5" customHeight="1">
      <c r="A85" s="35"/>
      <c r="B85" s="35"/>
      <c r="C85" s="35"/>
      <c r="D85" s="35"/>
      <c r="E85" s="25" t="s">
        <v>8</v>
      </c>
      <c r="F85" s="25" t="s">
        <v>9</v>
      </c>
      <c r="G85" s="25" t="s">
        <v>10</v>
      </c>
      <c r="H85" s="25" t="s">
        <v>11</v>
      </c>
      <c r="I85" s="25" t="s">
        <v>12</v>
      </c>
      <c r="J85" s="25" t="s">
        <v>8</v>
      </c>
      <c r="K85" s="25" t="s">
        <v>9</v>
      </c>
      <c r="L85" s="25" t="s">
        <v>10</v>
      </c>
      <c r="M85" s="25" t="s">
        <v>11</v>
      </c>
      <c r="N85" s="25" t="s">
        <v>12</v>
      </c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>
      <c r="A86" s="5" t="s">
        <v>13</v>
      </c>
      <c r="B86" s="5" t="s">
        <v>14</v>
      </c>
      <c r="C86" s="6">
        <v>1316</v>
      </c>
      <c r="D86" s="15">
        <v>1316</v>
      </c>
      <c r="E86" s="7">
        <f t="shared" ref="E86:E102" si="27">16*C86/100</f>
        <v>210.56</v>
      </c>
      <c r="F86" s="7">
        <f t="shared" ref="F86:F102" si="28">20*C86/100</f>
        <v>263.2</v>
      </c>
      <c r="G86" s="7">
        <f t="shared" ref="G86:G102" si="29">14*C86/100</f>
        <v>184.24</v>
      </c>
      <c r="H86" s="7">
        <f t="shared" ref="H86:H102" si="30">C86*40/100</f>
        <v>526.4</v>
      </c>
      <c r="I86" s="7">
        <f t="shared" ref="I86:I102" si="31">10*C86/100</f>
        <v>131.6</v>
      </c>
      <c r="J86" s="7">
        <v>258</v>
      </c>
      <c r="K86" s="7">
        <v>65</v>
      </c>
      <c r="L86" s="7">
        <v>858</v>
      </c>
      <c r="M86" s="7">
        <v>134</v>
      </c>
      <c r="N86" s="7">
        <v>1</v>
      </c>
    </row>
    <row r="87" spans="1:26" ht="14.25" customHeight="1">
      <c r="A87" s="5" t="s">
        <v>15</v>
      </c>
      <c r="B87" s="5" t="s">
        <v>16</v>
      </c>
      <c r="C87" s="6">
        <v>50</v>
      </c>
      <c r="D87" s="15">
        <v>9</v>
      </c>
      <c r="E87" s="7">
        <f t="shared" si="27"/>
        <v>8</v>
      </c>
      <c r="F87" s="7">
        <f t="shared" si="28"/>
        <v>10</v>
      </c>
      <c r="G87" s="7">
        <f t="shared" si="29"/>
        <v>7</v>
      </c>
      <c r="H87" s="7">
        <f t="shared" si="30"/>
        <v>20</v>
      </c>
      <c r="I87" s="7">
        <f t="shared" si="31"/>
        <v>5</v>
      </c>
      <c r="J87" s="7">
        <v>4</v>
      </c>
      <c r="K87" s="7">
        <v>0</v>
      </c>
      <c r="L87" s="7">
        <v>3</v>
      </c>
      <c r="M87" s="7">
        <v>2</v>
      </c>
      <c r="N87" s="7">
        <v>0</v>
      </c>
    </row>
    <row r="88" spans="1:26" ht="14.25" customHeight="1">
      <c r="A88" s="5" t="s">
        <v>17</v>
      </c>
      <c r="B88" s="5" t="s">
        <v>18</v>
      </c>
      <c r="C88" s="6">
        <v>400</v>
      </c>
      <c r="D88" s="15">
        <v>159</v>
      </c>
      <c r="E88" s="7">
        <f t="shared" si="27"/>
        <v>64</v>
      </c>
      <c r="F88" s="7">
        <f t="shared" si="28"/>
        <v>80</v>
      </c>
      <c r="G88" s="7">
        <f t="shared" si="29"/>
        <v>56</v>
      </c>
      <c r="H88" s="7">
        <f t="shared" si="30"/>
        <v>160</v>
      </c>
      <c r="I88" s="7">
        <f t="shared" si="31"/>
        <v>40</v>
      </c>
      <c r="J88" s="7">
        <v>18</v>
      </c>
      <c r="K88" s="7">
        <v>6</v>
      </c>
      <c r="L88" s="7">
        <v>109</v>
      </c>
      <c r="M88" s="7">
        <v>26</v>
      </c>
      <c r="N88" s="7">
        <v>0</v>
      </c>
    </row>
    <row r="89" spans="1:26" ht="14.25" customHeight="1">
      <c r="A89" s="5" t="s">
        <v>19</v>
      </c>
      <c r="B89" s="5" t="s">
        <v>20</v>
      </c>
      <c r="C89" s="6">
        <v>80</v>
      </c>
      <c r="D89" s="15">
        <v>17</v>
      </c>
      <c r="E89" s="7">
        <f t="shared" si="27"/>
        <v>12.8</v>
      </c>
      <c r="F89" s="7">
        <f t="shared" si="28"/>
        <v>16</v>
      </c>
      <c r="G89" s="7">
        <f t="shared" si="29"/>
        <v>11.2</v>
      </c>
      <c r="H89" s="7">
        <f t="shared" si="30"/>
        <v>32</v>
      </c>
      <c r="I89" s="7">
        <f t="shared" si="31"/>
        <v>8</v>
      </c>
      <c r="J89" s="7">
        <v>2</v>
      </c>
      <c r="K89" s="7">
        <v>0</v>
      </c>
      <c r="L89" s="7">
        <v>9</v>
      </c>
      <c r="M89" s="7">
        <v>6</v>
      </c>
      <c r="N89" s="7">
        <v>0</v>
      </c>
    </row>
    <row r="90" spans="1:26" ht="14.25" customHeight="1">
      <c r="A90" s="5" t="s">
        <v>21</v>
      </c>
      <c r="B90" s="5" t="s">
        <v>22</v>
      </c>
      <c r="C90" s="6">
        <v>50</v>
      </c>
      <c r="D90" s="15">
        <v>10</v>
      </c>
      <c r="E90" s="7">
        <f t="shared" si="27"/>
        <v>8</v>
      </c>
      <c r="F90" s="7">
        <f t="shared" si="28"/>
        <v>10</v>
      </c>
      <c r="G90" s="7">
        <f t="shared" si="29"/>
        <v>7</v>
      </c>
      <c r="H90" s="7">
        <f t="shared" si="30"/>
        <v>20</v>
      </c>
      <c r="I90" s="7">
        <f t="shared" si="31"/>
        <v>5</v>
      </c>
      <c r="J90" s="7">
        <v>6</v>
      </c>
      <c r="K90" s="7">
        <v>0</v>
      </c>
      <c r="L90" s="7">
        <v>3</v>
      </c>
      <c r="M90" s="7">
        <v>1</v>
      </c>
      <c r="N90" s="7">
        <v>0</v>
      </c>
    </row>
    <row r="91" spans="1:26" ht="14.25" customHeight="1">
      <c r="A91" s="5" t="s">
        <v>23</v>
      </c>
      <c r="B91" s="12" t="s">
        <v>24</v>
      </c>
      <c r="C91" s="6">
        <v>475</v>
      </c>
      <c r="D91" s="15">
        <v>475</v>
      </c>
      <c r="E91" s="7">
        <f t="shared" si="27"/>
        <v>76</v>
      </c>
      <c r="F91" s="7">
        <f t="shared" si="28"/>
        <v>95</v>
      </c>
      <c r="G91" s="7">
        <f t="shared" si="29"/>
        <v>66.5</v>
      </c>
      <c r="H91" s="7">
        <f t="shared" si="30"/>
        <v>190</v>
      </c>
      <c r="I91" s="7">
        <f t="shared" si="31"/>
        <v>47.5</v>
      </c>
      <c r="J91" s="7">
        <v>91</v>
      </c>
      <c r="K91" s="7">
        <v>11</v>
      </c>
      <c r="L91" s="7">
        <v>315</v>
      </c>
      <c r="M91" s="7">
        <v>57</v>
      </c>
      <c r="N91" s="7">
        <v>1</v>
      </c>
    </row>
    <row r="92" spans="1:26" ht="14.25" customHeight="1">
      <c r="A92" s="5" t="s">
        <v>25</v>
      </c>
      <c r="B92" s="12" t="s">
        <v>16</v>
      </c>
      <c r="C92" s="6">
        <v>300</v>
      </c>
      <c r="D92" s="15">
        <v>95</v>
      </c>
      <c r="E92" s="7">
        <f t="shared" si="27"/>
        <v>48</v>
      </c>
      <c r="F92" s="7">
        <f t="shared" si="28"/>
        <v>60</v>
      </c>
      <c r="G92" s="7">
        <f t="shared" si="29"/>
        <v>42</v>
      </c>
      <c r="H92" s="7">
        <f t="shared" si="30"/>
        <v>120</v>
      </c>
      <c r="I92" s="7">
        <f t="shared" si="31"/>
        <v>30</v>
      </c>
      <c r="J92" s="7">
        <v>4</v>
      </c>
      <c r="K92" s="7">
        <v>3</v>
      </c>
      <c r="L92" s="7">
        <v>65</v>
      </c>
      <c r="M92" s="7">
        <v>23</v>
      </c>
      <c r="N92" s="7">
        <v>0</v>
      </c>
    </row>
    <row r="93" spans="1:26" ht="14.25" customHeight="1">
      <c r="A93" s="5" t="s">
        <v>26</v>
      </c>
      <c r="B93" s="12" t="s">
        <v>27</v>
      </c>
      <c r="C93" s="6">
        <v>100</v>
      </c>
      <c r="D93" s="15">
        <v>55</v>
      </c>
      <c r="E93" s="7">
        <f t="shared" si="27"/>
        <v>16</v>
      </c>
      <c r="F93" s="7">
        <f t="shared" si="28"/>
        <v>20</v>
      </c>
      <c r="G93" s="7">
        <f t="shared" si="29"/>
        <v>14</v>
      </c>
      <c r="H93" s="7">
        <f t="shared" si="30"/>
        <v>40</v>
      </c>
      <c r="I93" s="7">
        <f t="shared" si="31"/>
        <v>10</v>
      </c>
      <c r="J93" s="7">
        <v>9</v>
      </c>
      <c r="K93" s="7">
        <v>3</v>
      </c>
      <c r="L93" s="7">
        <v>34</v>
      </c>
      <c r="M93" s="7">
        <v>9</v>
      </c>
      <c r="N93" s="7">
        <v>0</v>
      </c>
    </row>
    <row r="94" spans="1:26" ht="14.25" customHeight="1">
      <c r="A94" s="5" t="s">
        <v>28</v>
      </c>
      <c r="B94" s="12" t="s">
        <v>29</v>
      </c>
      <c r="C94" s="6">
        <v>100</v>
      </c>
      <c r="D94" s="15">
        <v>25</v>
      </c>
      <c r="E94" s="7">
        <f t="shared" si="27"/>
        <v>16</v>
      </c>
      <c r="F94" s="7">
        <f t="shared" si="28"/>
        <v>20</v>
      </c>
      <c r="G94" s="7">
        <f t="shared" si="29"/>
        <v>14</v>
      </c>
      <c r="H94" s="7">
        <f t="shared" si="30"/>
        <v>40</v>
      </c>
      <c r="I94" s="7">
        <f t="shared" si="31"/>
        <v>10</v>
      </c>
      <c r="J94" s="7">
        <v>2</v>
      </c>
      <c r="K94" s="7">
        <v>0</v>
      </c>
      <c r="L94" s="7">
        <v>11</v>
      </c>
      <c r="M94" s="7">
        <v>12</v>
      </c>
      <c r="N94" s="7">
        <v>0</v>
      </c>
    </row>
    <row r="95" spans="1:26" ht="14.25" customHeight="1">
      <c r="A95" s="5" t="s">
        <v>30</v>
      </c>
      <c r="B95" s="5" t="s">
        <v>31</v>
      </c>
      <c r="C95" s="6">
        <v>150</v>
      </c>
      <c r="D95" s="15">
        <v>127</v>
      </c>
      <c r="E95" s="7">
        <f t="shared" si="27"/>
        <v>24</v>
      </c>
      <c r="F95" s="7">
        <f t="shared" si="28"/>
        <v>30</v>
      </c>
      <c r="G95" s="7">
        <f t="shared" si="29"/>
        <v>21</v>
      </c>
      <c r="H95" s="7">
        <f t="shared" si="30"/>
        <v>60</v>
      </c>
      <c r="I95" s="7">
        <f t="shared" si="31"/>
        <v>15</v>
      </c>
      <c r="J95" s="7">
        <v>29</v>
      </c>
      <c r="K95" s="7">
        <v>7</v>
      </c>
      <c r="L95" s="7">
        <v>80</v>
      </c>
      <c r="M95" s="7">
        <v>10</v>
      </c>
      <c r="N95" s="7">
        <v>1</v>
      </c>
    </row>
    <row r="96" spans="1:26" ht="14.25" customHeight="1">
      <c r="A96" s="15" t="s">
        <v>32</v>
      </c>
      <c r="B96" s="16" t="s">
        <v>33</v>
      </c>
      <c r="C96" s="6">
        <v>156</v>
      </c>
      <c r="D96" s="15">
        <v>156</v>
      </c>
      <c r="E96" s="7">
        <f t="shared" si="27"/>
        <v>24.96</v>
      </c>
      <c r="F96" s="7">
        <f t="shared" si="28"/>
        <v>31.2</v>
      </c>
      <c r="G96" s="7">
        <f t="shared" si="29"/>
        <v>21.84</v>
      </c>
      <c r="H96" s="7">
        <f t="shared" si="30"/>
        <v>62.4</v>
      </c>
      <c r="I96" s="7">
        <f t="shared" si="31"/>
        <v>15.6</v>
      </c>
      <c r="J96" s="7">
        <v>19</v>
      </c>
      <c r="K96" s="7">
        <v>5</v>
      </c>
      <c r="L96" s="7">
        <v>105</v>
      </c>
      <c r="M96" s="7">
        <v>26</v>
      </c>
      <c r="N96" s="7">
        <v>1</v>
      </c>
    </row>
    <row r="97" spans="1:26" ht="14.25" customHeight="1">
      <c r="A97" s="15" t="s">
        <v>34</v>
      </c>
      <c r="B97" s="16" t="s">
        <v>35</v>
      </c>
      <c r="C97" s="6">
        <v>70</v>
      </c>
      <c r="D97" s="15">
        <v>40</v>
      </c>
      <c r="E97" s="7">
        <f t="shared" si="27"/>
        <v>11.2</v>
      </c>
      <c r="F97" s="7">
        <f t="shared" si="28"/>
        <v>14</v>
      </c>
      <c r="G97" s="7">
        <f t="shared" si="29"/>
        <v>9.8000000000000007</v>
      </c>
      <c r="H97" s="7">
        <f t="shared" si="30"/>
        <v>28</v>
      </c>
      <c r="I97" s="7">
        <f t="shared" si="31"/>
        <v>7</v>
      </c>
      <c r="J97" s="7">
        <v>7</v>
      </c>
      <c r="K97" s="7">
        <v>0</v>
      </c>
      <c r="L97" s="7">
        <v>28</v>
      </c>
      <c r="M97" s="7">
        <v>5</v>
      </c>
      <c r="N97" s="7">
        <v>0</v>
      </c>
    </row>
    <row r="98" spans="1:26" ht="14.25" customHeight="1">
      <c r="A98" s="15" t="s">
        <v>36</v>
      </c>
      <c r="B98" s="16" t="s">
        <v>37</v>
      </c>
      <c r="C98" s="6">
        <v>40</v>
      </c>
      <c r="D98" s="15">
        <v>25</v>
      </c>
      <c r="E98" s="7">
        <f t="shared" si="27"/>
        <v>6.4</v>
      </c>
      <c r="F98" s="7">
        <f t="shared" si="28"/>
        <v>8</v>
      </c>
      <c r="G98" s="7">
        <f t="shared" si="29"/>
        <v>5.6</v>
      </c>
      <c r="H98" s="7">
        <f t="shared" si="30"/>
        <v>16</v>
      </c>
      <c r="I98" s="7">
        <f t="shared" si="31"/>
        <v>4</v>
      </c>
      <c r="J98" s="7">
        <v>5</v>
      </c>
      <c r="K98" s="7">
        <v>0</v>
      </c>
      <c r="L98" s="7">
        <v>7</v>
      </c>
      <c r="M98" s="7">
        <v>13</v>
      </c>
      <c r="N98" s="7">
        <v>0</v>
      </c>
    </row>
    <row r="99" spans="1:26" ht="14.25" customHeight="1">
      <c r="A99" s="15" t="s">
        <v>38</v>
      </c>
      <c r="B99" s="16" t="s">
        <v>39</v>
      </c>
      <c r="C99" s="6">
        <v>40</v>
      </c>
      <c r="D99" s="15">
        <v>38</v>
      </c>
      <c r="E99" s="7">
        <f t="shared" si="27"/>
        <v>6.4</v>
      </c>
      <c r="F99" s="7">
        <f t="shared" si="28"/>
        <v>8</v>
      </c>
      <c r="G99" s="7">
        <f t="shared" si="29"/>
        <v>5.6</v>
      </c>
      <c r="H99" s="7">
        <f t="shared" si="30"/>
        <v>16</v>
      </c>
      <c r="I99" s="7">
        <f t="shared" si="31"/>
        <v>4</v>
      </c>
      <c r="J99" s="7">
        <v>5</v>
      </c>
      <c r="K99" s="7">
        <v>0</v>
      </c>
      <c r="L99" s="7">
        <v>19</v>
      </c>
      <c r="M99" s="7">
        <v>14</v>
      </c>
      <c r="N99" s="7">
        <v>0</v>
      </c>
    </row>
    <row r="100" spans="1:26" ht="14.25" customHeight="1">
      <c r="A100" s="15" t="s">
        <v>40</v>
      </c>
      <c r="B100" s="16" t="s">
        <v>41</v>
      </c>
      <c r="C100" s="15">
        <v>40</v>
      </c>
      <c r="D100" s="15">
        <v>39</v>
      </c>
      <c r="E100" s="7">
        <f t="shared" si="27"/>
        <v>6.4</v>
      </c>
      <c r="F100" s="7">
        <f t="shared" si="28"/>
        <v>8</v>
      </c>
      <c r="G100" s="7">
        <f t="shared" si="29"/>
        <v>5.6</v>
      </c>
      <c r="H100" s="7">
        <f t="shared" si="30"/>
        <v>16</v>
      </c>
      <c r="I100" s="7">
        <f t="shared" si="31"/>
        <v>4</v>
      </c>
      <c r="J100" s="7">
        <v>15</v>
      </c>
      <c r="K100" s="7">
        <v>0</v>
      </c>
      <c r="L100" s="7">
        <v>19</v>
      </c>
      <c r="M100" s="7">
        <v>5</v>
      </c>
      <c r="N100" s="7">
        <v>0</v>
      </c>
    </row>
    <row r="101" spans="1:26" ht="14.25" customHeight="1">
      <c r="A101" s="15" t="s">
        <v>42</v>
      </c>
      <c r="B101" s="16" t="s">
        <v>22</v>
      </c>
      <c r="C101" s="15">
        <v>30</v>
      </c>
      <c r="D101" s="15">
        <v>7</v>
      </c>
      <c r="E101" s="7">
        <f t="shared" si="27"/>
        <v>4.8</v>
      </c>
      <c r="F101" s="7">
        <f t="shared" si="28"/>
        <v>6</v>
      </c>
      <c r="G101" s="7">
        <f t="shared" si="29"/>
        <v>4.2</v>
      </c>
      <c r="H101" s="7">
        <f t="shared" si="30"/>
        <v>12</v>
      </c>
      <c r="I101" s="7">
        <f t="shared" si="31"/>
        <v>3</v>
      </c>
      <c r="J101" s="7">
        <v>4</v>
      </c>
      <c r="K101" s="7">
        <v>0</v>
      </c>
      <c r="L101" s="7">
        <v>1</v>
      </c>
      <c r="M101" s="7">
        <v>2</v>
      </c>
      <c r="N101" s="7">
        <v>0</v>
      </c>
    </row>
    <row r="102" spans="1:26" ht="14.25" customHeight="1">
      <c r="A102" s="4"/>
      <c r="B102" s="16" t="s">
        <v>43</v>
      </c>
      <c r="C102" s="4">
        <f t="shared" ref="C102:D102" si="32">SUM(C86:C101)</f>
        <v>3397</v>
      </c>
      <c r="D102" s="4">
        <f t="shared" si="32"/>
        <v>2593</v>
      </c>
      <c r="E102" s="17">
        <f t="shared" si="27"/>
        <v>543.52</v>
      </c>
      <c r="F102" s="17">
        <f t="shared" si="28"/>
        <v>679.4</v>
      </c>
      <c r="G102" s="17">
        <f t="shared" si="29"/>
        <v>475.58</v>
      </c>
      <c r="H102" s="17">
        <f t="shared" si="30"/>
        <v>1358.8</v>
      </c>
      <c r="I102" s="17">
        <f t="shared" si="31"/>
        <v>339.7</v>
      </c>
      <c r="J102" s="17">
        <f t="shared" ref="J102:N102" si="33">SUM(J86:J101)</f>
        <v>478</v>
      </c>
      <c r="K102" s="17">
        <f t="shared" si="33"/>
        <v>100</v>
      </c>
      <c r="L102" s="17">
        <f t="shared" si="33"/>
        <v>1666</v>
      </c>
      <c r="M102" s="17">
        <f t="shared" si="33"/>
        <v>345</v>
      </c>
      <c r="N102" s="17">
        <f t="shared" si="33"/>
        <v>4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4.25" customHeight="1"/>
    <row r="104" spans="1:26" ht="14.25" customHeight="1"/>
    <row r="105" spans="1:26" ht="14.25" customHeight="1"/>
    <row r="106" spans="1:26" ht="14.25" customHeight="1"/>
    <row r="107" spans="1:26" ht="14.25" customHeight="1"/>
    <row r="108" spans="1:26" ht="14.25" customHeight="1"/>
    <row r="109" spans="1:26" ht="14.25" customHeight="1"/>
    <row r="110" spans="1:26" ht="14.25" customHeight="1"/>
    <row r="111" spans="1:26" ht="14.25" customHeight="1"/>
    <row r="112" spans="1:26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A63:N63"/>
    <mergeCell ref="A64:A65"/>
    <mergeCell ref="B64:B65"/>
    <mergeCell ref="C64:C65"/>
    <mergeCell ref="D64:D65"/>
    <mergeCell ref="E64:I64"/>
    <mergeCell ref="J64:N64"/>
    <mergeCell ref="A83:N83"/>
    <mergeCell ref="A84:A85"/>
    <mergeCell ref="B84:B85"/>
    <mergeCell ref="C84:C85"/>
    <mergeCell ref="D84:D85"/>
    <mergeCell ref="E84:I84"/>
    <mergeCell ref="J84:N84"/>
    <mergeCell ref="D24:D25"/>
    <mergeCell ref="E24:I24"/>
    <mergeCell ref="J24:N24"/>
    <mergeCell ref="A43:N43"/>
    <mergeCell ref="A44:A45"/>
    <mergeCell ref="B44:B45"/>
    <mergeCell ref="C44:C45"/>
    <mergeCell ref="D44:D45"/>
    <mergeCell ref="E44:I44"/>
    <mergeCell ref="J44:N44"/>
    <mergeCell ref="A82:B82"/>
    <mergeCell ref="A62:B62"/>
    <mergeCell ref="A42:B42"/>
    <mergeCell ref="A22:B22"/>
    <mergeCell ref="A2:N2"/>
    <mergeCell ref="A3:N3"/>
    <mergeCell ref="A4:A5"/>
    <mergeCell ref="B4:B5"/>
    <mergeCell ref="C4:C5"/>
    <mergeCell ref="D4:D5"/>
    <mergeCell ref="E4:I4"/>
    <mergeCell ref="J4:N4"/>
    <mergeCell ref="A23:N23"/>
    <mergeCell ref="A24:A25"/>
    <mergeCell ref="B24:B25"/>
    <mergeCell ref="C24:C2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 &amp; 2.1.2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hp</cp:lastModifiedBy>
  <dcterms:created xsi:type="dcterms:W3CDTF">2023-06-10T06:43:19Z</dcterms:created>
  <dcterms:modified xsi:type="dcterms:W3CDTF">2023-07-26T10:31:43Z</dcterms:modified>
</cp:coreProperties>
</file>